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alumnado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52" i="1" l="1"/>
  <c r="C51" i="1"/>
  <c r="C53" i="1" s="1"/>
  <c r="D49" i="1"/>
  <c r="C48" i="1"/>
  <c r="B48" i="1"/>
  <c r="D48" i="1" s="1"/>
  <c r="D47" i="1"/>
  <c r="D46" i="1"/>
  <c r="C45" i="1"/>
  <c r="B45" i="1"/>
  <c r="D45" i="1" s="1"/>
  <c r="D44" i="1"/>
  <c r="D43" i="1"/>
  <c r="C42" i="1"/>
  <c r="B42" i="1"/>
  <c r="D42" i="1" s="1"/>
  <c r="D41" i="1"/>
  <c r="D40" i="1"/>
  <c r="D39" i="1"/>
  <c r="D38" i="1"/>
  <c r="D37" i="1"/>
  <c r="D36" i="1"/>
  <c r="D35" i="1"/>
  <c r="D34" i="1"/>
  <c r="D33" i="1"/>
  <c r="D32" i="1"/>
  <c r="D31" i="1"/>
  <c r="C30" i="1"/>
  <c r="B30" i="1"/>
  <c r="D30" i="1" s="1"/>
  <c r="D29" i="1"/>
  <c r="D28" i="1"/>
  <c r="D27" i="1"/>
  <c r="D26" i="1"/>
  <c r="D25" i="1"/>
  <c r="C24" i="1"/>
  <c r="B24" i="1"/>
  <c r="D24" i="1" s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7" i="1" s="1"/>
  <c r="D10" i="1"/>
  <c r="D9" i="1"/>
  <c r="D8" i="1"/>
  <c r="C7" i="1"/>
  <c r="B7" i="1"/>
  <c r="B51" i="1" s="1"/>
  <c r="B53" i="1" l="1"/>
  <c r="D51" i="1"/>
  <c r="D53" i="1" s="1"/>
</calcChain>
</file>

<file path=xl/sharedStrings.xml><?xml version="1.0" encoding="utf-8"?>
<sst xmlns="http://schemas.openxmlformats.org/spreadsheetml/2006/main" count="51" uniqueCount="51">
  <si>
    <t>UNAM. SERVICIO SOCIAL</t>
  </si>
  <si>
    <t>ALUMNADO REGISTRADO</t>
  </si>
  <si>
    <t>Entidad académica</t>
  </si>
  <si>
    <t>Hombres</t>
  </si>
  <si>
    <t>Mujeres</t>
  </si>
  <si>
    <t>Total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</si>
  <si>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</si>
  <si>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</si>
  <si>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</si>
  <si>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</si>
  <si>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</si>
  <si>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</si>
  <si>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</si>
  <si>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</si>
  <si>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</si>
  <si>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</si>
  <si>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</si>
  <si>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</si>
  <si>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</si>
  <si>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</si>
  <si>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</si>
  <si>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</si>
  <si>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</si>
  <si>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</si>
  <si>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</si>
  <si>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</si>
  <si>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</si>
  <si>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</si>
  <si>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</si>
  <si>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ESCUELAS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</si>
  <si>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</si>
  <si>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</si>
  <si>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</si>
  <si>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</si>
  <si>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 Nacional Preparatoria, Estudios Técnicos Especializados</t>
  </si>
  <si>
    <t>Escuela Nacional Colegio de Ciencias y Humanidades, Estudios Técnicos Especializados</t>
  </si>
  <si>
    <t>Escuela Nacional de Artes Cinematográficas</t>
  </si>
  <si>
    <t>Escuela Nacional de Ciencias de la Tierra</t>
  </si>
  <si>
    <t>Escuela Nacional de Ciencias Forenses</t>
  </si>
  <si>
    <t xml:space="preserve">Escuela Nacional de Lenguas, Lingüística y Traducción </t>
  </si>
  <si>
    <t>Escuela Nacional de Trabajo Social</t>
  </si>
  <si>
    <t>CENTROS</t>
  </si>
  <si>
    <t>Centro de Ciencias Genómicas - Instituto de Biotecnología</t>
  </si>
  <si>
    <t>Centro de Nanociencias y Nanotecnología</t>
  </si>
  <si>
    <t>INSTITUTOS</t>
  </si>
  <si>
    <t>Instituto de Investigaciones en Matemáticas Aplicadas y en Sistemas</t>
  </si>
  <si>
    <t>Instituto de Energías Renovables</t>
  </si>
  <si>
    <t>DIRECCIÓN GENERAL DE INCORPORACIÓN Y REVALIDACIÓN DE ESTUDIOS</t>
  </si>
  <si>
    <t>Sistema Incorporado a la UNAM</t>
  </si>
  <si>
    <t>T O T A L</t>
  </si>
  <si>
    <t>FUENTE: Dirección General de Orientación y Atención Educativa,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</si>
</sst>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color rgb="FF0061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/>
    <xf numFmtId="0" fontId="13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8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0" borderId="0" xfId="0" quotePrefix="1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8" borderId="0" xfId="0" applyFont="1" applyFill="1" applyAlignment="1">
      <alignment vertical="center"/>
    </xf>
    <xf numFmtId="3" fontId="1" fillId="8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3" fontId="6" fillId="0" borderId="0" xfId="0" applyNumberFormat="1" applyFont="1" applyAlignment="1">
      <alignment vertical="center"/>
    </xf>
  </cellXfs>
  <cellStyles count="10">
    <cellStyle name="Bueno 2" xfId="2"/>
    <cellStyle name="Énfasis1 2" xfId="3"/>
    <cellStyle name="Énfasis2 2" xfId="4"/>
    <cellStyle name="Énfasis5 2" xfId="5"/>
    <cellStyle name="Énfasis6 2" xfId="6"/>
    <cellStyle name="Neutral 2" xfId="7"/>
    <cellStyle name="Normal" xfId="0" builtinId="0"/>
    <cellStyle name="Normal 2" xfId="8"/>
    <cellStyle name="Normal 3" xfId="9"/>
    <cellStyle name="Normal_beca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9%20servicio%20soci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"/>
      <sheetName val="alumnad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55"/>
  <sheetViews>
    <sheetView tabSelected="1" topLeftCell="A21" zoomScale="95" zoomScaleNormal="95" workbookViewId="0">
      <selection activeCell="A57" sqref="A57"/>
    </sheetView>
  </sheetViews>
  <sheetFormatPr baseColWidth="10" defaultColWidth="10.7109375" defaultRowHeight="12.75" x14ac:dyDescent="0.2"/>
  <cols>
    <col min="1" max="1" width="80.85546875" style="2" customWidth="1"/>
    <col min="2" max="4" width="11.85546875" style="2" customWidth="1"/>
    <col min="5" max="5" width="10.7109375" style="2"/>
    <col min="6" max="6" width="10.7109375" style="2" customWidth="1"/>
    <col min="7" max="16384" width="10.7109375" style="2"/>
  </cols>
  <sheetData>
    <row r="1" spans="1:7" ht="15" customHeight="1" x14ac:dyDescent="0.2">
      <c r="A1" s="1" t="s">
        <v>0</v>
      </c>
      <c r="B1" s="1"/>
      <c r="C1" s="1"/>
      <c r="D1" s="1"/>
    </row>
    <row r="2" spans="1:7" ht="15" customHeight="1" x14ac:dyDescent="0.2">
      <c r="A2" s="3" t="s">
        <v>1</v>
      </c>
      <c r="B2" s="4"/>
      <c r="C2" s="4"/>
      <c r="D2" s="4"/>
    </row>
    <row r="3" spans="1:7" ht="15" customHeight="1" x14ac:dyDescent="0.2">
      <c r="A3" s="3">
        <v>2025</v>
      </c>
      <c r="B3" s="4"/>
      <c r="C3" s="4"/>
      <c r="D3" s="4"/>
    </row>
    <row r="4" spans="1:7" ht="15" customHeight="1" x14ac:dyDescent="0.2">
      <c r="A4" s="3"/>
      <c r="B4" s="4"/>
      <c r="C4" s="4"/>
      <c r="D4" s="4"/>
    </row>
    <row r="5" spans="1:7" ht="15" customHeight="1" x14ac:dyDescent="0.2">
      <c r="A5" s="5" t="s">
        <v>2</v>
      </c>
      <c r="B5" s="5" t="s">
        <v>3</v>
      </c>
      <c r="C5" s="5" t="s">
        <v>4</v>
      </c>
      <c r="D5" s="5" t="s">
        <v>5</v>
      </c>
    </row>
    <row r="6" spans="1:7" ht="9" customHeight="1" x14ac:dyDescent="0.2">
      <c r="A6" s="6"/>
      <c r="B6" s="6"/>
      <c r="C6" s="6"/>
      <c r="D6" s="6"/>
    </row>
    <row r="7" spans="1:7" ht="15" customHeight="1" x14ac:dyDescent="0.2">
      <c r="A7" s="7" t="s">
        <v>6</v>
      </c>
      <c r="B7" s="8">
        <f>SUM(B8:B23)</f>
        <v>8654</v>
      </c>
      <c r="C7" s="8">
        <f>SUM(C8:C23)</f>
        <v>11141</v>
      </c>
      <c r="D7" s="8">
        <f>SUM(D8:D23)</f>
        <v>19795</v>
      </c>
    </row>
    <row r="8" spans="1:7" ht="15" customHeight="1" x14ac:dyDescent="0.2">
      <c r="A8" s="9" t="s">
        <v>7</v>
      </c>
      <c r="B8" s="10">
        <v>529</v>
      </c>
      <c r="C8" s="10">
        <v>522</v>
      </c>
      <c r="D8" s="10">
        <f t="shared" ref="D8:D49" si="0">SUM(B8:C8)</f>
        <v>1051</v>
      </c>
      <c r="F8" s="11"/>
      <c r="G8" s="11"/>
    </row>
    <row r="9" spans="1:7" ht="15" customHeight="1" x14ac:dyDescent="0.2">
      <c r="A9" s="12" t="s">
        <v>8</v>
      </c>
      <c r="B9" s="10">
        <v>166</v>
      </c>
      <c r="C9" s="10">
        <v>513</v>
      </c>
      <c r="D9" s="10">
        <f t="shared" si="0"/>
        <v>679</v>
      </c>
    </row>
    <row r="10" spans="1:7" ht="15" customHeight="1" x14ac:dyDescent="0.2">
      <c r="A10" s="9" t="s">
        <v>9</v>
      </c>
      <c r="B10" s="10">
        <v>938</v>
      </c>
      <c r="C10" s="10">
        <v>659</v>
      </c>
      <c r="D10" s="10">
        <f t="shared" si="0"/>
        <v>1597</v>
      </c>
    </row>
    <row r="11" spans="1:7" ht="15" customHeight="1" x14ac:dyDescent="0.2">
      <c r="A11" s="9" t="s">
        <v>10</v>
      </c>
      <c r="B11" s="10">
        <v>635</v>
      </c>
      <c r="C11" s="10">
        <v>874</v>
      </c>
      <c r="D11" s="10">
        <f t="shared" si="0"/>
        <v>1509</v>
      </c>
    </row>
    <row r="12" spans="1:7" ht="15" customHeight="1" x14ac:dyDescent="0.2">
      <c r="A12" s="9" t="s">
        <v>11</v>
      </c>
      <c r="B12" s="10">
        <v>1278</v>
      </c>
      <c r="C12" s="10">
        <v>1370</v>
      </c>
      <c r="D12" s="10">
        <f t="shared" si="0"/>
        <v>2648</v>
      </c>
    </row>
    <row r="13" spans="1:7" ht="15" customHeight="1" x14ac:dyDescent="0.2">
      <c r="A13" s="9" t="s">
        <v>12</v>
      </c>
      <c r="B13" s="10">
        <v>815</v>
      </c>
      <c r="C13" s="10">
        <v>1168</v>
      </c>
      <c r="D13" s="10">
        <f t="shared" si="0"/>
        <v>1983</v>
      </c>
    </row>
    <row r="14" spans="1:7" ht="15" customHeight="1" x14ac:dyDescent="0.2">
      <c r="A14" s="9" t="s">
        <v>13</v>
      </c>
      <c r="B14" s="10">
        <v>173</v>
      </c>
      <c r="C14" s="10">
        <v>88</v>
      </c>
      <c r="D14" s="10">
        <f t="shared" si="0"/>
        <v>261</v>
      </c>
    </row>
    <row r="15" spans="1:7" ht="15" customHeight="1" x14ac:dyDescent="0.2">
      <c r="A15" s="9" t="s">
        <v>14</v>
      </c>
      <c r="B15" s="10">
        <v>305</v>
      </c>
      <c r="C15" s="10">
        <v>935</v>
      </c>
      <c r="D15" s="10">
        <f t="shared" si="0"/>
        <v>1240</v>
      </c>
    </row>
    <row r="16" spans="1:7" ht="15" customHeight="1" x14ac:dyDescent="0.2">
      <c r="A16" s="9" t="s">
        <v>15</v>
      </c>
      <c r="B16" s="10">
        <v>454</v>
      </c>
      <c r="C16" s="10">
        <v>801</v>
      </c>
      <c r="D16" s="10">
        <f t="shared" si="0"/>
        <v>1255</v>
      </c>
    </row>
    <row r="17" spans="1:8" ht="15" customHeight="1" x14ac:dyDescent="0.2">
      <c r="A17" s="9" t="s">
        <v>16</v>
      </c>
      <c r="B17" s="10">
        <v>1470</v>
      </c>
      <c r="C17" s="10">
        <v>510</v>
      </c>
      <c r="D17" s="10">
        <f t="shared" si="0"/>
        <v>1980</v>
      </c>
    </row>
    <row r="18" spans="1:8" ht="15" customHeight="1" x14ac:dyDescent="0.2">
      <c r="A18" s="12" t="s">
        <v>17</v>
      </c>
      <c r="B18" s="10">
        <v>794</v>
      </c>
      <c r="C18" s="10">
        <v>1606</v>
      </c>
      <c r="D18" s="10">
        <f t="shared" si="0"/>
        <v>2400</v>
      </c>
    </row>
    <row r="19" spans="1:8" ht="15" customHeight="1" x14ac:dyDescent="0.2">
      <c r="A19" s="9" t="s">
        <v>18</v>
      </c>
      <c r="B19" s="10">
        <v>151</v>
      </c>
      <c r="C19" s="10">
        <v>404</v>
      </c>
      <c r="D19" s="10">
        <f t="shared" si="0"/>
        <v>555</v>
      </c>
    </row>
    <row r="20" spans="1:8" ht="15" customHeight="1" x14ac:dyDescent="0.2">
      <c r="A20" s="9" t="s">
        <v>19</v>
      </c>
      <c r="B20" s="10">
        <v>85</v>
      </c>
      <c r="C20" s="10">
        <v>49</v>
      </c>
      <c r="D20" s="10">
        <f t="shared" si="0"/>
        <v>134</v>
      </c>
    </row>
    <row r="21" spans="1:8" ht="15" customHeight="1" x14ac:dyDescent="0.2">
      <c r="A21" s="9" t="s">
        <v>20</v>
      </c>
      <c r="B21" s="10">
        <v>130</v>
      </c>
      <c r="C21" s="10">
        <v>362</v>
      </c>
      <c r="D21" s="10">
        <f t="shared" si="0"/>
        <v>492</v>
      </c>
    </row>
    <row r="22" spans="1:8" ht="15" customHeight="1" x14ac:dyDescent="0.2">
      <c r="A22" s="9" t="s">
        <v>21</v>
      </c>
      <c r="B22" s="10">
        <v>184</v>
      </c>
      <c r="C22" s="10">
        <v>657</v>
      </c>
      <c r="D22" s="10">
        <f t="shared" si="0"/>
        <v>841</v>
      </c>
    </row>
    <row r="23" spans="1:8" ht="15" customHeight="1" x14ac:dyDescent="0.2">
      <c r="A23" s="9" t="s">
        <v>22</v>
      </c>
      <c r="B23" s="10">
        <v>547</v>
      </c>
      <c r="C23" s="10">
        <v>623</v>
      </c>
      <c r="D23" s="10">
        <f t="shared" si="0"/>
        <v>1170</v>
      </c>
    </row>
    <row r="24" spans="1:8" ht="15" customHeight="1" x14ac:dyDescent="0.2">
      <c r="A24" s="7" t="s">
        <v>23</v>
      </c>
      <c r="B24" s="8">
        <f>SUM(B25:B29)</f>
        <v>5981</v>
      </c>
      <c r="C24" s="8">
        <f>SUM(C25:C29)</f>
        <v>7754</v>
      </c>
      <c r="D24" s="8">
        <f t="shared" si="0"/>
        <v>13735</v>
      </c>
      <c r="G24" s="11"/>
      <c r="H24" s="11"/>
    </row>
    <row r="25" spans="1:8" ht="15" customHeight="1" x14ac:dyDescent="0.2">
      <c r="A25" s="9" t="s">
        <v>24</v>
      </c>
      <c r="B25" s="10">
        <v>1463</v>
      </c>
      <c r="C25" s="10">
        <v>1773</v>
      </c>
      <c r="D25" s="10">
        <f t="shared" si="0"/>
        <v>3236</v>
      </c>
    </row>
    <row r="26" spans="1:8" ht="15" customHeight="1" x14ac:dyDescent="0.2">
      <c r="A26" s="12" t="s">
        <v>25</v>
      </c>
      <c r="B26" s="10">
        <v>1659</v>
      </c>
      <c r="C26" s="10">
        <v>1471</v>
      </c>
      <c r="D26" s="10">
        <f t="shared" si="0"/>
        <v>3130</v>
      </c>
    </row>
    <row r="27" spans="1:8" ht="15" customHeight="1" x14ac:dyDescent="0.2">
      <c r="A27" s="9" t="s">
        <v>26</v>
      </c>
      <c r="B27" s="10">
        <v>1190</v>
      </c>
      <c r="C27" s="10">
        <v>1219</v>
      </c>
      <c r="D27" s="10">
        <f t="shared" si="0"/>
        <v>2409</v>
      </c>
    </row>
    <row r="28" spans="1:8" ht="15" customHeight="1" x14ac:dyDescent="0.2">
      <c r="A28" s="12" t="s">
        <v>27</v>
      </c>
      <c r="B28" s="10">
        <v>901</v>
      </c>
      <c r="C28" s="10">
        <v>1887</v>
      </c>
      <c r="D28" s="10">
        <f t="shared" si="0"/>
        <v>2788</v>
      </c>
    </row>
    <row r="29" spans="1:8" ht="15" customHeight="1" x14ac:dyDescent="0.2">
      <c r="A29" s="9" t="s">
        <v>28</v>
      </c>
      <c r="B29" s="10">
        <v>768</v>
      </c>
      <c r="C29" s="10">
        <v>1404</v>
      </c>
      <c r="D29" s="10">
        <f t="shared" si="0"/>
        <v>2172</v>
      </c>
    </row>
    <row r="30" spans="1:8" ht="15" customHeight="1" x14ac:dyDescent="0.2">
      <c r="A30" s="13" t="s">
        <v>29</v>
      </c>
      <c r="B30" s="14">
        <f>SUM(B31:B41)</f>
        <v>861</v>
      </c>
      <c r="C30" s="14">
        <f>SUM(C31:C41)</f>
        <v>1921</v>
      </c>
      <c r="D30" s="8">
        <f t="shared" si="0"/>
        <v>2782</v>
      </c>
      <c r="F30" s="11"/>
      <c r="G30" s="11"/>
    </row>
    <row r="31" spans="1:8" ht="15" customHeight="1" x14ac:dyDescent="0.2">
      <c r="A31" s="12" t="s">
        <v>30</v>
      </c>
      <c r="B31" s="10">
        <v>45</v>
      </c>
      <c r="C31" s="10">
        <v>39</v>
      </c>
      <c r="D31" s="10">
        <f t="shared" si="0"/>
        <v>84</v>
      </c>
      <c r="E31" s="11"/>
    </row>
    <row r="32" spans="1:8" ht="15" customHeight="1" x14ac:dyDescent="0.2">
      <c r="A32" s="12" t="s">
        <v>31</v>
      </c>
      <c r="B32" s="10">
        <v>72</v>
      </c>
      <c r="C32" s="10">
        <v>139</v>
      </c>
      <c r="D32" s="10">
        <f t="shared" si="0"/>
        <v>211</v>
      </c>
    </row>
    <row r="33" spans="1:6" ht="15" customHeight="1" x14ac:dyDescent="0.2">
      <c r="A33" s="12" t="s">
        <v>32</v>
      </c>
      <c r="B33" s="10">
        <v>38</v>
      </c>
      <c r="C33" s="10">
        <v>63</v>
      </c>
      <c r="D33" s="10">
        <f t="shared" si="0"/>
        <v>101</v>
      </c>
    </row>
    <row r="34" spans="1:6" ht="15" customHeight="1" x14ac:dyDescent="0.2">
      <c r="A34" s="12" t="s">
        <v>33</v>
      </c>
      <c r="B34" s="10">
        <v>75</v>
      </c>
      <c r="C34" s="10">
        <v>115</v>
      </c>
      <c r="D34" s="10">
        <f t="shared" si="0"/>
        <v>190</v>
      </c>
    </row>
    <row r="35" spans="1:6" ht="15" customHeight="1" x14ac:dyDescent="0.2">
      <c r="A35" s="12" t="s">
        <v>34</v>
      </c>
      <c r="B35" s="10">
        <v>163</v>
      </c>
      <c r="C35" s="10">
        <v>329</v>
      </c>
      <c r="D35" s="10">
        <f t="shared" si="0"/>
        <v>492</v>
      </c>
    </row>
    <row r="36" spans="1:6" ht="15" customHeight="1" x14ac:dyDescent="0.2">
      <c r="A36" s="15" t="s">
        <v>35</v>
      </c>
      <c r="B36" s="10">
        <v>287</v>
      </c>
      <c r="C36" s="10">
        <v>617</v>
      </c>
      <c r="D36" s="10">
        <f t="shared" si="0"/>
        <v>904</v>
      </c>
    </row>
    <row r="37" spans="1:6" ht="15" customHeight="1" x14ac:dyDescent="0.2">
      <c r="A37" s="12" t="s">
        <v>36</v>
      </c>
      <c r="B37" s="10">
        <v>2</v>
      </c>
      <c r="C37" s="10">
        <v>1</v>
      </c>
      <c r="D37" s="10">
        <f t="shared" si="0"/>
        <v>3</v>
      </c>
    </row>
    <row r="38" spans="1:6" ht="15" customHeight="1" x14ac:dyDescent="0.2">
      <c r="A38" s="9" t="s">
        <v>37</v>
      </c>
      <c r="B38" s="10">
        <v>42</v>
      </c>
      <c r="C38" s="10">
        <v>46</v>
      </c>
      <c r="D38" s="10">
        <f t="shared" si="0"/>
        <v>88</v>
      </c>
    </row>
    <row r="39" spans="1:6" ht="15" customHeight="1" x14ac:dyDescent="0.2">
      <c r="A39" s="9" t="s">
        <v>38</v>
      </c>
      <c r="B39" s="10">
        <v>11</v>
      </c>
      <c r="C39" s="10">
        <v>16</v>
      </c>
      <c r="D39" s="10">
        <f t="shared" si="0"/>
        <v>27</v>
      </c>
    </row>
    <row r="40" spans="1:6" ht="15" customHeight="1" x14ac:dyDescent="0.2">
      <c r="A40" s="12" t="s">
        <v>39</v>
      </c>
      <c r="B40" s="10">
        <v>26</v>
      </c>
      <c r="C40" s="10">
        <v>100</v>
      </c>
      <c r="D40" s="10">
        <f t="shared" si="0"/>
        <v>126</v>
      </c>
    </row>
    <row r="41" spans="1:6" ht="15" customHeight="1" x14ac:dyDescent="0.2">
      <c r="A41" s="9" t="s">
        <v>40</v>
      </c>
      <c r="B41" s="10">
        <v>100</v>
      </c>
      <c r="C41" s="10">
        <v>456</v>
      </c>
      <c r="D41" s="10">
        <f t="shared" si="0"/>
        <v>556</v>
      </c>
    </row>
    <row r="42" spans="1:6" ht="15" customHeight="1" x14ac:dyDescent="0.2">
      <c r="A42" s="16" t="s">
        <v>41</v>
      </c>
      <c r="B42" s="8">
        <f>SUM(B43:B44)</f>
        <v>18</v>
      </c>
      <c r="C42" s="8">
        <f>SUM(C43:C44)</f>
        <v>8</v>
      </c>
      <c r="D42" s="8">
        <f>+B42+C42</f>
        <v>26</v>
      </c>
      <c r="F42" s="11"/>
    </row>
    <row r="43" spans="1:6" ht="15" customHeight="1" x14ac:dyDescent="0.2">
      <c r="A43" s="12" t="s">
        <v>42</v>
      </c>
      <c r="B43" s="10">
        <v>2</v>
      </c>
      <c r="C43" s="10">
        <v>0</v>
      </c>
      <c r="D43" s="10">
        <f t="shared" si="0"/>
        <v>2</v>
      </c>
    </row>
    <row r="44" spans="1:6" ht="15" customHeight="1" x14ac:dyDescent="0.2">
      <c r="A44" s="12" t="s">
        <v>43</v>
      </c>
      <c r="B44" s="10">
        <v>16</v>
      </c>
      <c r="C44" s="10">
        <v>8</v>
      </c>
      <c r="D44" s="10">
        <f t="shared" si="0"/>
        <v>24</v>
      </c>
    </row>
    <row r="45" spans="1:6" ht="15" customHeight="1" x14ac:dyDescent="0.2">
      <c r="A45" s="16" t="s">
        <v>44</v>
      </c>
      <c r="B45" s="17">
        <f>SUM(B46:B47)</f>
        <v>27</v>
      </c>
      <c r="C45" s="17">
        <f>SUM(C46:C47)</f>
        <v>7</v>
      </c>
      <c r="D45" s="8">
        <f t="shared" si="0"/>
        <v>34</v>
      </c>
    </row>
    <row r="46" spans="1:6" ht="15" customHeight="1" x14ac:dyDescent="0.2">
      <c r="A46" s="12" t="s">
        <v>45</v>
      </c>
      <c r="B46" s="10">
        <v>15</v>
      </c>
      <c r="C46" s="10">
        <v>2</v>
      </c>
      <c r="D46" s="10">
        <f t="shared" si="0"/>
        <v>17</v>
      </c>
    </row>
    <row r="47" spans="1:6" ht="15" customHeight="1" x14ac:dyDescent="0.2">
      <c r="A47" s="12" t="s">
        <v>46</v>
      </c>
      <c r="B47" s="10">
        <v>12</v>
      </c>
      <c r="C47" s="10">
        <v>5</v>
      </c>
      <c r="D47" s="10">
        <f t="shared" si="0"/>
        <v>17</v>
      </c>
    </row>
    <row r="48" spans="1:6" ht="15" customHeight="1" x14ac:dyDescent="0.2">
      <c r="A48" s="16" t="s">
        <v>47</v>
      </c>
      <c r="B48" s="18">
        <f>SUM(B49,B50)</f>
        <v>707</v>
      </c>
      <c r="C48" s="18">
        <f>SUM(C49,C50)</f>
        <v>1289</v>
      </c>
      <c r="D48" s="8">
        <f t="shared" si="0"/>
        <v>1996</v>
      </c>
    </row>
    <row r="49" spans="1:7" ht="15" customHeight="1" x14ac:dyDescent="0.2">
      <c r="A49" s="12" t="s">
        <v>48</v>
      </c>
      <c r="B49" s="10">
        <v>707</v>
      </c>
      <c r="C49" s="10">
        <v>1289</v>
      </c>
      <c r="D49" s="10">
        <f t="shared" si="0"/>
        <v>1996</v>
      </c>
    </row>
    <row r="50" spans="1:7" ht="9" customHeight="1" x14ac:dyDescent="0.2">
      <c r="A50" s="12"/>
      <c r="B50" s="19"/>
      <c r="C50" s="19"/>
      <c r="D50" s="19"/>
    </row>
    <row r="51" spans="1:7" ht="15" customHeight="1" x14ac:dyDescent="0.2">
      <c r="A51" s="20" t="s">
        <v>49</v>
      </c>
      <c r="B51" s="21">
        <f>SUM(B7,B24,B30,B42,B45,B48)</f>
        <v>16248</v>
      </c>
      <c r="C51" s="21">
        <f>SUM(C7,C24,C30,C42,C45,C48)</f>
        <v>22120</v>
      </c>
      <c r="D51" s="21">
        <f>SUM(B51:C51)</f>
        <v>38368</v>
      </c>
    </row>
    <row r="52" spans="1:7" x14ac:dyDescent="0.2">
      <c r="B52" s="22">
        <v>14900</v>
      </c>
      <c r="C52" s="22">
        <v>19505</v>
      </c>
      <c r="D52" s="22">
        <f>SUM(B52:C52)</f>
        <v>34405</v>
      </c>
      <c r="G52" s="11"/>
    </row>
    <row r="53" spans="1:7" x14ac:dyDescent="0.2">
      <c r="A53" s="23" t="s">
        <v>50</v>
      </c>
      <c r="B53" s="24">
        <f>+B51-B52</f>
        <v>1348</v>
      </c>
      <c r="C53" s="24">
        <f>+C51-C52</f>
        <v>2615</v>
      </c>
      <c r="D53" s="24">
        <f>+D51-D52</f>
        <v>3963</v>
      </c>
    </row>
    <row r="54" spans="1:7" x14ac:dyDescent="0.2">
      <c r="B54" s="11"/>
      <c r="C54" s="11"/>
    </row>
    <row r="55" spans="1:7" x14ac:dyDescent="0.2">
      <c r="A55" s="12"/>
    </row>
  </sheetData>
  <mergeCells count="1">
    <mergeCell ref="A1:D1"/>
  </mergeCells>
  <printOptions horizontalCentered="1"/>
  <pageMargins left="0.78740157480314965" right="0.78740157480314965" top="0.39370078740157483" bottom="0.39370078740157483" header="0.19685039370078741" footer="0.23622047244094491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2026-04-16T17:22:06Z</dcterms:created>
  <dcterms:modified xsi:type="dcterms:W3CDTF">2026-04-16T17:22:13Z</dcterms:modified>
</cp:coreProperties>
</file>