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10" yWindow="795" windowWidth="28515" windowHeight="13620"/>
  </bookViews>
  <sheets>
    <sheet name="resumen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47" i="1" l="1"/>
  <c r="G47" i="1"/>
  <c r="H45" i="1"/>
  <c r="G45" i="1"/>
  <c r="J43" i="1"/>
  <c r="I43" i="1"/>
  <c r="H43" i="1"/>
  <c r="G43" i="1"/>
  <c r="F43" i="1"/>
  <c r="E43" i="1"/>
  <c r="D43" i="1"/>
  <c r="C43" i="1"/>
  <c r="B43" i="1"/>
  <c r="J42" i="1"/>
  <c r="I42" i="1"/>
  <c r="H42" i="1"/>
  <c r="G42" i="1"/>
  <c r="F42" i="1"/>
  <c r="E42" i="1"/>
  <c r="D42" i="1"/>
  <c r="C42" i="1"/>
  <c r="B42" i="1"/>
  <c r="J41" i="1"/>
  <c r="I41" i="1"/>
  <c r="H41" i="1"/>
  <c r="G41" i="1"/>
  <c r="F41" i="1"/>
  <c r="E41" i="1"/>
  <c r="D41" i="1"/>
  <c r="C41" i="1"/>
  <c r="B41" i="1"/>
  <c r="J40" i="1"/>
  <c r="I40" i="1"/>
  <c r="H40" i="1"/>
  <c r="G40" i="1"/>
  <c r="F40" i="1"/>
  <c r="E40" i="1"/>
  <c r="D40" i="1"/>
  <c r="C40" i="1"/>
  <c r="B40" i="1"/>
  <c r="J39" i="1"/>
  <c r="I39" i="1"/>
  <c r="H39" i="1"/>
  <c r="G39" i="1"/>
  <c r="F39" i="1"/>
  <c r="E39" i="1"/>
  <c r="D39" i="1"/>
  <c r="C39" i="1"/>
  <c r="B39" i="1"/>
  <c r="J38" i="1"/>
  <c r="I38" i="1"/>
  <c r="H38" i="1"/>
  <c r="G38" i="1"/>
  <c r="F38" i="1"/>
  <c r="E38" i="1"/>
  <c r="D38" i="1"/>
  <c r="C38" i="1"/>
  <c r="B38" i="1"/>
  <c r="J37" i="1"/>
  <c r="I37" i="1"/>
  <c r="H37" i="1"/>
  <c r="G37" i="1"/>
  <c r="F37" i="1"/>
  <c r="E37" i="1"/>
  <c r="D37" i="1"/>
  <c r="C37" i="1"/>
  <c r="B37" i="1"/>
  <c r="J36" i="1"/>
  <c r="J44" i="1" s="1"/>
  <c r="J46" i="1" s="1"/>
  <c r="J48" i="1" s="1"/>
  <c r="I36" i="1"/>
  <c r="I44" i="1" s="1"/>
  <c r="I46" i="1" s="1"/>
  <c r="I48" i="1" s="1"/>
  <c r="H36" i="1"/>
  <c r="H44" i="1" s="1"/>
  <c r="H46" i="1" s="1"/>
  <c r="H48" i="1" s="1"/>
  <c r="G36" i="1"/>
  <c r="G44" i="1" s="1"/>
  <c r="G46" i="1" s="1"/>
  <c r="G48" i="1" s="1"/>
  <c r="F36" i="1"/>
  <c r="F44" i="1" s="1"/>
  <c r="F46" i="1" s="1"/>
  <c r="F48" i="1" s="1"/>
  <c r="E36" i="1"/>
  <c r="E44" i="1" s="1"/>
  <c r="E46" i="1" s="1"/>
  <c r="E48" i="1" s="1"/>
  <c r="D36" i="1"/>
  <c r="D44" i="1" s="1"/>
  <c r="D46" i="1" s="1"/>
  <c r="D48" i="1" s="1"/>
  <c r="C36" i="1"/>
  <c r="C44" i="1" s="1"/>
  <c r="C46" i="1" s="1"/>
  <c r="C48" i="1" s="1"/>
  <c r="B36" i="1"/>
  <c r="B44" i="1" s="1"/>
  <c r="C17" i="1"/>
</calcChain>
</file>

<file path=xl/sharedStrings.xml><?xml version="1.0" encoding="utf-8"?>
<sst xmlns="http://schemas.openxmlformats.org/spreadsheetml/2006/main" count="79" uniqueCount="64">
  <si>
    <t>UNAM. SISTEMA BIBLIOTECARIO</t>
  </si>
  <si>
    <t>RECURSOS Y SERVICIOS</t>
  </si>
  <si>
    <r>
      <t>Recursos documentales</t>
    </r>
    <r>
      <rPr>
        <b/>
        <vertAlign val="superscript"/>
        <sz val="10"/>
        <rFont val="Arial"/>
        <family val="2"/>
      </rPr>
      <t>a</t>
    </r>
  </si>
  <si>
    <t>Catálogos y bases de datos referenciales</t>
  </si>
  <si>
    <t>Títulos</t>
  </si>
  <si>
    <t>Registros en LIBRUNAM</t>
  </si>
  <si>
    <t>Volúmenes</t>
  </si>
  <si>
    <t>Volúmenes en LIBRUNAM</t>
  </si>
  <si>
    <t>Material bibliográfico (libros)</t>
  </si>
  <si>
    <r>
      <t>Registros en TESIUNAM</t>
    </r>
    <r>
      <rPr>
        <vertAlign val="superscript"/>
        <sz val="10"/>
        <rFont val="Arial"/>
        <family val="2"/>
      </rPr>
      <t>d</t>
    </r>
  </si>
  <si>
    <r>
      <t>Títulos</t>
    </r>
    <r>
      <rPr>
        <vertAlign val="superscript"/>
        <sz val="10"/>
        <rFont val="Arial"/>
        <family val="2"/>
      </rPr>
      <t>b</t>
    </r>
  </si>
  <si>
    <t>Registros SERIUNAM</t>
  </si>
  <si>
    <t>Recursos y servicios electrónicos</t>
  </si>
  <si>
    <t>Volúmenes en SERIUNAM</t>
  </si>
  <si>
    <t xml:space="preserve">   Suscripciones a revistas electrónicas</t>
  </si>
  <si>
    <t>Registros MAPAMEX</t>
  </si>
  <si>
    <t>Libros electrónicos</t>
  </si>
  <si>
    <t>Registros en CLASE - Ciencias sociales y humanidades</t>
  </si>
  <si>
    <r>
      <t>Descargas</t>
    </r>
    <r>
      <rPr>
        <vertAlign val="superscript"/>
        <sz val="10"/>
        <rFont val="Arial"/>
        <family val="2"/>
      </rPr>
      <t>c</t>
    </r>
  </si>
  <si>
    <t>Registros en PERIODICA - Ciencias exactas y naturales</t>
  </si>
  <si>
    <t>Revistas electrónicas de texto completo</t>
  </si>
  <si>
    <t>SciELO México Artículos en texto completo</t>
  </si>
  <si>
    <t>Bases de datos internacionales especializadas</t>
  </si>
  <si>
    <t>Revistas impresas</t>
  </si>
  <si>
    <t>Referenciales</t>
  </si>
  <si>
    <t>Suscripciones a revistas técnicas y científicas</t>
  </si>
  <si>
    <t>Texto completo</t>
  </si>
  <si>
    <t>Títulos únicos de revistas</t>
  </si>
  <si>
    <t>Tesis electrónicas</t>
  </si>
  <si>
    <t>Mapas digitales</t>
  </si>
  <si>
    <t>Asistencia a bibliotecas y préstamo a domicilio</t>
  </si>
  <si>
    <t>Hemeroteca electrónica SciELO-México (títulos incluídos)</t>
  </si>
  <si>
    <t>Asistencia a las bibliotecas</t>
  </si>
  <si>
    <t>Número de usuarios con clave de acceso remoto</t>
  </si>
  <si>
    <t>Préstamo a domicilio (libros)</t>
  </si>
  <si>
    <t>Consultas a bases de datos</t>
  </si>
  <si>
    <t>Renovaciones de libros (presencial)</t>
  </si>
  <si>
    <t>Artículos obtenidos de la red (texto completo)</t>
  </si>
  <si>
    <t>ACERVO BIBLIOGRÁFICO</t>
  </si>
  <si>
    <t>Subsistema</t>
  </si>
  <si>
    <t>Número de bibliotecas</t>
  </si>
  <si>
    <t>Material bibliográfico adquirido en 2024</t>
  </si>
  <si>
    <t>Existencia de material bibliográfico</t>
  </si>
  <si>
    <r>
      <t>Compra</t>
    </r>
    <r>
      <rPr>
        <b/>
        <vertAlign val="superscript"/>
        <sz val="8"/>
        <rFont val="Arial"/>
        <family val="2"/>
      </rPr>
      <t>h</t>
    </r>
  </si>
  <si>
    <t>Donación</t>
  </si>
  <si>
    <t>Total</t>
  </si>
  <si>
    <t>Institutos y centros de Investigación Humanística</t>
  </si>
  <si>
    <t>Institutos y centros de Investigación Científica</t>
  </si>
  <si>
    <t>Facultades</t>
  </si>
  <si>
    <t>Unidades multidisciplinarias</t>
  </si>
  <si>
    <t>Escuelas nacionales</t>
  </si>
  <si>
    <t>Escuela Nacional Preparatoria</t>
  </si>
  <si>
    <t>Colegio de Ciencias y Humanidades</t>
  </si>
  <si>
    <t>Extensión y Administración Universitaria</t>
  </si>
  <si>
    <t>SUBTOTAL</t>
  </si>
  <si>
    <r>
      <t>Colecciones</t>
    </r>
    <r>
      <rPr>
        <vertAlign val="superscript"/>
        <sz val="10"/>
        <rFont val="Arial"/>
        <family val="2"/>
      </rPr>
      <t>i</t>
    </r>
  </si>
  <si>
    <t>TOTAL COLECCIÓN IMPRESA</t>
  </si>
  <si>
    <t>-</t>
  </si>
  <si>
    <t>TOTAL</t>
  </si>
  <si>
    <r>
      <t>a</t>
    </r>
    <r>
      <rPr>
        <sz val="8"/>
        <rFont val="Arial"/>
        <family val="2"/>
      </rPr>
      <t xml:space="preserve"> Incluye libros, revistas, tesis, folletos, audiovisuales, microfichas, cartográficos, discos compactos, videodiscos digitales y materiales complementarios.</t>
    </r>
  </si>
  <si>
    <r>
      <t>b</t>
    </r>
    <r>
      <rPr>
        <sz val="8"/>
        <rFont val="Arial"/>
        <family val="2"/>
      </rPr>
      <t xml:space="preserve"> Se refiere a la suma de títulos reportados por cada biblioteca, por lo que puede existir duplicidad de títulos entre éstas.</t>
    </r>
  </si>
  <si>
    <r>
      <t>c</t>
    </r>
    <r>
      <rPr>
        <sz val="8"/>
        <rFont val="Arial"/>
        <family val="2"/>
      </rPr>
      <t xml:space="preserve"> Incluye descargas de libros electrónicos y artículos en bases de datos.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</si>
  <si>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Incluye datos de tesis electrónicas en texto completo, impresas y microfilmadas.</t>
    </r>
  </si>
  <si>
    <t>FUENTE: Dirección General de Bibliotecas y Servicios de Información Digital, UNAM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</si>
</sst>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0" tint="-0.249977111117893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0" fillId="0" borderId="0" xfId="0" applyFont="1" applyAlignment="1">
      <alignment horizontal="left" vertical="center" indent="1"/>
    </xf>
    <xf numFmtId="3" fontId="0" fillId="0" borderId="0" xfId="0" applyNumberFormat="1" applyFont="1" applyAlignment="1">
      <alignment vertical="center"/>
    </xf>
    <xf numFmtId="3" fontId="10" fillId="0" borderId="0" xfId="0" applyNumberFormat="1" applyFont="1"/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2" fillId="0" borderId="0" xfId="0" quotePrefix="1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1" applyFont="1"/>
    <xf numFmtId="3" fontId="2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</cellXfs>
  <cellStyles count="6">
    <cellStyle name="Normal" xfId="0" builtinId="0"/>
    <cellStyle name="Normal 2 2" xfId="2"/>
    <cellStyle name="Normal 2 2 2" xfId="1"/>
    <cellStyle name="Normal 2 2 2 2" xfId="3"/>
    <cellStyle name="Normal 2 2 2 3" xfId="4"/>
    <cellStyle name="Normal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5%20Apoyo%20a%20la%20actividad%20institucional/6%20sistema%20bibliotecario%202024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ervicios en línea"/>
      <sheetName val="acervo"/>
    </sheetNames>
    <sheetDataSet>
      <sheetData sheetId="0"/>
      <sheetData sheetId="1"/>
      <sheetData sheetId="2">
        <row r="9">
          <cell r="B9">
            <v>22</v>
          </cell>
          <cell r="C9">
            <v>4879</v>
          </cell>
          <cell r="D9">
            <v>4943</v>
          </cell>
          <cell r="E9">
            <v>5011</v>
          </cell>
          <cell r="F9">
            <v>5633</v>
          </cell>
          <cell r="G9">
            <v>9890</v>
          </cell>
          <cell r="H9">
            <v>10576</v>
          </cell>
          <cell r="I9">
            <v>851863</v>
          </cell>
          <cell r="J9">
            <v>1028126</v>
          </cell>
        </row>
        <row r="32">
          <cell r="B32">
            <v>32</v>
          </cell>
          <cell r="C32">
            <v>3939</v>
          </cell>
          <cell r="D32">
            <v>4075</v>
          </cell>
          <cell r="E32">
            <v>513</v>
          </cell>
          <cell r="F32">
            <v>539</v>
          </cell>
          <cell r="G32">
            <v>4452</v>
          </cell>
          <cell r="H32">
            <v>4614</v>
          </cell>
          <cell r="I32">
            <v>393535</v>
          </cell>
          <cell r="J32">
            <v>502545</v>
          </cell>
        </row>
        <row r="59">
          <cell r="B59">
            <v>38</v>
          </cell>
          <cell r="C59">
            <v>4574</v>
          </cell>
          <cell r="D59">
            <v>9112</v>
          </cell>
          <cell r="E59">
            <v>1529</v>
          </cell>
          <cell r="F59">
            <v>2230</v>
          </cell>
          <cell r="G59">
            <v>6103</v>
          </cell>
          <cell r="H59">
            <v>11342</v>
          </cell>
          <cell r="I59">
            <v>804473</v>
          </cell>
          <cell r="J59">
            <v>2202319</v>
          </cell>
        </row>
        <row r="76">
          <cell r="B76">
            <v>8</v>
          </cell>
          <cell r="C76">
            <v>3708</v>
          </cell>
          <cell r="D76">
            <v>9449</v>
          </cell>
          <cell r="E76">
            <v>586</v>
          </cell>
          <cell r="F76">
            <v>749</v>
          </cell>
          <cell r="G76">
            <v>4294</v>
          </cell>
          <cell r="H76">
            <v>10198</v>
          </cell>
          <cell r="I76">
            <v>348878</v>
          </cell>
          <cell r="J76">
            <v>1241084</v>
          </cell>
        </row>
        <row r="82">
          <cell r="B82">
            <v>6</v>
          </cell>
          <cell r="C82">
            <v>864</v>
          </cell>
          <cell r="D82">
            <v>1637</v>
          </cell>
          <cell r="E82">
            <v>27</v>
          </cell>
          <cell r="F82">
            <v>27</v>
          </cell>
          <cell r="G82">
            <v>891</v>
          </cell>
          <cell r="H82">
            <v>1664</v>
          </cell>
          <cell r="I82">
            <v>102066</v>
          </cell>
          <cell r="J82">
            <v>197028</v>
          </cell>
        </row>
        <row r="89">
          <cell r="B89">
            <v>10</v>
          </cell>
          <cell r="C89">
            <v>3032</v>
          </cell>
          <cell r="D89">
            <v>7352</v>
          </cell>
          <cell r="E89">
            <v>100</v>
          </cell>
          <cell r="F89">
            <v>114</v>
          </cell>
          <cell r="G89">
            <v>3132</v>
          </cell>
          <cell r="H89">
            <v>7466</v>
          </cell>
          <cell r="I89">
            <v>216324</v>
          </cell>
          <cell r="J89">
            <v>725179</v>
          </cell>
        </row>
        <row r="100">
          <cell r="B100">
            <v>6</v>
          </cell>
          <cell r="C100">
            <v>1385</v>
          </cell>
          <cell r="D100">
            <v>4767</v>
          </cell>
          <cell r="E100">
            <v>0</v>
          </cell>
          <cell r="F100">
            <v>0</v>
          </cell>
          <cell r="G100">
            <v>1385</v>
          </cell>
          <cell r="H100">
            <v>4767</v>
          </cell>
          <cell r="I100">
            <v>142981</v>
          </cell>
          <cell r="J100">
            <v>925997</v>
          </cell>
        </row>
        <row r="107">
          <cell r="B107">
            <v>18</v>
          </cell>
          <cell r="C107">
            <v>5298</v>
          </cell>
          <cell r="D107">
            <v>5354</v>
          </cell>
          <cell r="E107">
            <v>908</v>
          </cell>
          <cell r="F107">
            <v>1108</v>
          </cell>
          <cell r="G107">
            <v>6206</v>
          </cell>
          <cell r="H107">
            <v>6462</v>
          </cell>
          <cell r="I107">
            <v>512784</v>
          </cell>
          <cell r="J107">
            <v>796317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X446"/>
  <sheetViews>
    <sheetView tabSelected="1" zoomScale="85" zoomScaleNormal="85" workbookViewId="0">
      <selection activeCell="C23" sqref="C23"/>
    </sheetView>
  </sheetViews>
  <sheetFormatPr baseColWidth="10" defaultColWidth="11.42578125" defaultRowHeight="12.75" x14ac:dyDescent="0.2"/>
  <cols>
    <col min="1" max="1" width="53.85546875" style="2" customWidth="1"/>
    <col min="2" max="2" width="12" style="4" customWidth="1"/>
    <col min="3" max="4" width="12" style="6" customWidth="1"/>
    <col min="5" max="6" width="12" style="2" customWidth="1"/>
    <col min="7" max="10" width="12" style="6" customWidth="1"/>
    <col min="11" max="11" width="11.42578125" style="2"/>
    <col min="12" max="12" width="11.42578125" style="2" customWidth="1"/>
    <col min="13" max="16384" width="11.42578125" style="2"/>
  </cols>
  <sheetData>
    <row r="1" spans="1:14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4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4" ht="15" customHeight="1" x14ac:dyDescent="0.2">
      <c r="A3" s="1">
        <v>2024</v>
      </c>
      <c r="B3" s="1"/>
      <c r="C3" s="1"/>
      <c r="D3" s="1"/>
      <c r="E3" s="1"/>
      <c r="F3" s="1"/>
      <c r="G3" s="1"/>
      <c r="H3" s="1"/>
      <c r="I3" s="1"/>
      <c r="J3" s="1"/>
    </row>
    <row r="4" spans="1:14" x14ac:dyDescent="0.2">
      <c r="A4" s="42"/>
      <c r="B4" s="43"/>
      <c r="C4" s="43"/>
      <c r="D4" s="43"/>
      <c r="E4" s="43"/>
      <c r="F4" s="43"/>
      <c r="G4" s="43"/>
      <c r="H4" s="43"/>
      <c r="I4" s="43"/>
      <c r="J4" s="43"/>
    </row>
    <row r="5" spans="1:14" ht="9" customHeight="1" x14ac:dyDescent="0.2">
      <c r="A5" s="44"/>
      <c r="B5" s="43"/>
      <c r="C5" s="43"/>
      <c r="D5" s="43"/>
      <c r="E5" s="43"/>
      <c r="F5" s="43"/>
      <c r="G5" s="43"/>
      <c r="H5" s="43"/>
      <c r="I5" s="43"/>
      <c r="J5" s="43"/>
    </row>
    <row r="6" spans="1:14" ht="15" customHeight="1" x14ac:dyDescent="0.2">
      <c r="A6" s="3" t="s">
        <v>2</v>
      </c>
      <c r="C6" s="5"/>
      <c r="E6" s="7" t="s">
        <v>3</v>
      </c>
      <c r="F6" s="7"/>
      <c r="G6" s="7"/>
      <c r="H6" s="7"/>
      <c r="J6" s="8"/>
      <c r="K6" s="7"/>
      <c r="L6" s="4"/>
      <c r="M6" s="4"/>
      <c r="N6" s="4"/>
    </row>
    <row r="7" spans="1:14" ht="15" customHeight="1" x14ac:dyDescent="0.2">
      <c r="A7" s="9" t="s">
        <v>4</v>
      </c>
      <c r="C7" s="10">
        <v>5095527</v>
      </c>
      <c r="E7" s="9" t="s">
        <v>5</v>
      </c>
      <c r="G7" s="2"/>
      <c r="H7" s="2"/>
      <c r="J7" s="10">
        <v>1979388</v>
      </c>
      <c r="K7" s="9"/>
      <c r="L7" s="11"/>
      <c r="M7" s="11"/>
      <c r="N7" s="6"/>
    </row>
    <row r="8" spans="1:14" ht="15" customHeight="1" x14ac:dyDescent="0.2">
      <c r="A8" s="9" t="s">
        <v>6</v>
      </c>
      <c r="C8" s="10">
        <v>13997005</v>
      </c>
      <c r="E8" s="9" t="s">
        <v>7</v>
      </c>
      <c r="G8" s="2"/>
      <c r="H8" s="2"/>
      <c r="J8" s="10">
        <v>7438632</v>
      </c>
      <c r="K8" s="9"/>
      <c r="L8" s="4"/>
      <c r="M8" s="4"/>
      <c r="N8" s="6"/>
    </row>
    <row r="9" spans="1:14" ht="15" customHeight="1" x14ac:dyDescent="0.2">
      <c r="A9" s="12" t="s">
        <v>8</v>
      </c>
      <c r="C9" s="10"/>
      <c r="E9" s="13" t="s">
        <v>9</v>
      </c>
      <c r="G9" s="2"/>
      <c r="H9" s="2"/>
      <c r="J9" s="10">
        <v>594563</v>
      </c>
    </row>
    <row r="10" spans="1:14" ht="15" customHeight="1" x14ac:dyDescent="0.2">
      <c r="A10" s="9" t="s">
        <v>10</v>
      </c>
      <c r="C10" s="10">
        <v>3372904</v>
      </c>
    </row>
    <row r="11" spans="1:14" ht="15" customHeight="1" x14ac:dyDescent="0.2">
      <c r="A11" s="9" t="s">
        <v>6</v>
      </c>
      <c r="C11" s="10">
        <v>7618595</v>
      </c>
      <c r="E11" s="9" t="s">
        <v>11</v>
      </c>
      <c r="G11" s="2"/>
      <c r="H11" s="2"/>
      <c r="J11" s="10">
        <v>83325</v>
      </c>
    </row>
    <row r="12" spans="1:14" ht="15" customHeight="1" x14ac:dyDescent="0.2">
      <c r="A12" s="12" t="s">
        <v>12</v>
      </c>
      <c r="C12" s="10"/>
      <c r="E12" s="13" t="s">
        <v>13</v>
      </c>
      <c r="G12" s="2"/>
      <c r="H12" s="2"/>
      <c r="J12" s="10">
        <v>10244359</v>
      </c>
    </row>
    <row r="13" spans="1:14" ht="15" customHeight="1" x14ac:dyDescent="0.2">
      <c r="A13" s="14" t="s">
        <v>14</v>
      </c>
      <c r="C13" s="10">
        <v>12100</v>
      </c>
      <c r="E13" s="9" t="s">
        <v>15</v>
      </c>
      <c r="F13" s="9"/>
      <c r="G13" s="9"/>
      <c r="H13" s="9"/>
      <c r="J13" s="10">
        <v>40674</v>
      </c>
    </row>
    <row r="14" spans="1:14" ht="15" customHeight="1" x14ac:dyDescent="0.2">
      <c r="A14" s="9" t="s">
        <v>16</v>
      </c>
      <c r="C14" s="10">
        <v>538075</v>
      </c>
      <c r="E14" s="9" t="s">
        <v>17</v>
      </c>
      <c r="F14" s="9"/>
      <c r="G14" s="9"/>
      <c r="H14" s="9"/>
      <c r="J14" s="10">
        <v>556017</v>
      </c>
    </row>
    <row r="15" spans="1:14" ht="15" customHeight="1" x14ac:dyDescent="0.2">
      <c r="A15" s="15" t="s">
        <v>18</v>
      </c>
      <c r="C15" s="10">
        <v>15300000</v>
      </c>
      <c r="E15" s="9" t="s">
        <v>19</v>
      </c>
      <c r="F15" s="16"/>
      <c r="G15" s="16"/>
      <c r="H15" s="16"/>
      <c r="J15" s="10">
        <v>465606</v>
      </c>
    </row>
    <row r="16" spans="1:14" ht="15" customHeight="1" x14ac:dyDescent="0.2">
      <c r="A16" s="9" t="s">
        <v>20</v>
      </c>
      <c r="C16" s="10">
        <v>23415</v>
      </c>
      <c r="E16" s="9" t="s">
        <v>21</v>
      </c>
      <c r="J16" s="10">
        <v>110827</v>
      </c>
    </row>
    <row r="17" spans="1:13" ht="15" customHeight="1" x14ac:dyDescent="0.2">
      <c r="A17" s="9" t="s">
        <v>22</v>
      </c>
      <c r="C17" s="10">
        <f>+C18+C19</f>
        <v>158</v>
      </c>
      <c r="E17" s="12" t="s">
        <v>23</v>
      </c>
      <c r="F17" s="7"/>
      <c r="G17" s="7"/>
      <c r="H17" s="7"/>
      <c r="J17" s="10"/>
    </row>
    <row r="18" spans="1:13" ht="15" customHeight="1" x14ac:dyDescent="0.2">
      <c r="A18" s="15" t="s">
        <v>24</v>
      </c>
      <c r="C18" s="10">
        <v>88</v>
      </c>
      <c r="E18" s="9" t="s">
        <v>25</v>
      </c>
      <c r="G18" s="2"/>
      <c r="H18" s="2"/>
      <c r="J18" s="10">
        <v>1201</v>
      </c>
    </row>
    <row r="19" spans="1:13" ht="15" customHeight="1" x14ac:dyDescent="0.2">
      <c r="A19" s="15" t="s">
        <v>26</v>
      </c>
      <c r="C19" s="10">
        <v>70</v>
      </c>
      <c r="E19" s="9" t="s">
        <v>27</v>
      </c>
      <c r="G19" s="2"/>
      <c r="H19" s="2"/>
      <c r="J19" s="10">
        <v>905</v>
      </c>
    </row>
    <row r="20" spans="1:13" ht="15" customHeight="1" x14ac:dyDescent="0.2">
      <c r="A20" s="13" t="s">
        <v>28</v>
      </c>
      <c r="B20" s="11"/>
      <c r="C20" s="10">
        <v>577009</v>
      </c>
      <c r="E20" s="9"/>
      <c r="G20" s="2"/>
      <c r="H20" s="2"/>
      <c r="J20" s="10"/>
    </row>
    <row r="21" spans="1:13" ht="15" customHeight="1" x14ac:dyDescent="0.2">
      <c r="A21" s="13" t="s">
        <v>29</v>
      </c>
      <c r="B21" s="11"/>
      <c r="C21" s="10">
        <v>14012</v>
      </c>
      <c r="E21" s="7" t="s">
        <v>30</v>
      </c>
      <c r="J21" s="10"/>
    </row>
    <row r="22" spans="1:13" ht="15" customHeight="1" x14ac:dyDescent="0.2">
      <c r="A22" s="9" t="s">
        <v>31</v>
      </c>
      <c r="B22" s="11"/>
      <c r="C22" s="10">
        <v>274</v>
      </c>
      <c r="E22" s="13" t="s">
        <v>32</v>
      </c>
      <c r="F22" s="7"/>
      <c r="G22" s="7"/>
      <c r="H22" s="7"/>
      <c r="J22" s="10">
        <v>4684252</v>
      </c>
    </row>
    <row r="23" spans="1:13" ht="15" customHeight="1" x14ac:dyDescent="0.2">
      <c r="A23" s="9" t="s">
        <v>33</v>
      </c>
      <c r="B23" s="11"/>
      <c r="C23" s="10">
        <v>225014</v>
      </c>
      <c r="D23" s="17"/>
      <c r="E23" s="13" t="s">
        <v>34</v>
      </c>
      <c r="G23" s="2"/>
      <c r="H23" s="2"/>
      <c r="J23" s="10">
        <v>453545</v>
      </c>
    </row>
    <row r="24" spans="1:13" ht="15" customHeight="1" x14ac:dyDescent="0.2">
      <c r="A24" s="9" t="s">
        <v>35</v>
      </c>
      <c r="C24" s="10">
        <v>13800000</v>
      </c>
      <c r="D24" s="17"/>
      <c r="E24" s="13" t="s">
        <v>36</v>
      </c>
      <c r="G24" s="2"/>
      <c r="H24" s="2"/>
      <c r="J24" s="10">
        <v>134478</v>
      </c>
    </row>
    <row r="25" spans="1:13" ht="15" customHeight="1" x14ac:dyDescent="0.2">
      <c r="A25" s="9" t="s">
        <v>37</v>
      </c>
      <c r="C25" s="10">
        <v>15300000</v>
      </c>
      <c r="D25" s="17"/>
      <c r="E25" s="6"/>
      <c r="F25" s="6"/>
      <c r="I25" s="2"/>
      <c r="J25" s="5"/>
      <c r="K25" s="6"/>
    </row>
    <row r="26" spans="1:13" ht="9" customHeight="1" x14ac:dyDescent="0.2">
      <c r="A26" s="45"/>
      <c r="B26" s="43"/>
      <c r="C26" s="43"/>
      <c r="D26" s="43"/>
      <c r="E26" s="43"/>
      <c r="F26" s="43"/>
      <c r="G26" s="43"/>
      <c r="H26" s="43"/>
      <c r="I26" s="43"/>
      <c r="J26" s="43"/>
      <c r="M26" s="6"/>
    </row>
    <row r="27" spans="1:13" ht="15" customHeight="1" x14ac:dyDescent="0.2">
      <c r="A27" s="43"/>
      <c r="B27" s="43"/>
      <c r="C27" s="43"/>
      <c r="D27" s="46"/>
      <c r="E27" s="47"/>
      <c r="F27" s="47"/>
      <c r="G27" s="47"/>
      <c r="H27" s="47"/>
      <c r="I27" s="47"/>
      <c r="J27" s="47"/>
    </row>
    <row r="28" spans="1:13" ht="15" customHeight="1" x14ac:dyDescent="0.2">
      <c r="A28" s="1" t="s">
        <v>0</v>
      </c>
      <c r="B28" s="1"/>
      <c r="C28" s="1"/>
      <c r="D28" s="1"/>
      <c r="E28" s="1"/>
      <c r="F28" s="1"/>
      <c r="G28" s="1"/>
      <c r="H28" s="1"/>
      <c r="I28" s="1"/>
      <c r="J28" s="1"/>
    </row>
    <row r="29" spans="1:13" ht="15" customHeight="1" x14ac:dyDescent="0.2">
      <c r="A29" s="18" t="s">
        <v>38</v>
      </c>
      <c r="B29" s="18"/>
      <c r="C29" s="18"/>
      <c r="D29" s="18"/>
      <c r="E29" s="18"/>
      <c r="F29" s="18"/>
      <c r="G29" s="18"/>
      <c r="H29" s="18"/>
      <c r="I29" s="18"/>
      <c r="J29" s="18"/>
    </row>
    <row r="30" spans="1:13" ht="15" customHeight="1" x14ac:dyDescent="0.2">
      <c r="A30" s="18">
        <v>2024</v>
      </c>
      <c r="B30" s="18"/>
      <c r="C30" s="18"/>
      <c r="D30" s="18"/>
      <c r="E30" s="18"/>
      <c r="F30" s="18"/>
      <c r="G30" s="18"/>
      <c r="H30" s="18"/>
      <c r="I30" s="18"/>
      <c r="J30" s="18"/>
    </row>
    <row r="32" spans="1:13" ht="14.25" customHeight="1" x14ac:dyDescent="0.2">
      <c r="A32" s="19" t="s">
        <v>39</v>
      </c>
      <c r="B32" s="20" t="s">
        <v>40</v>
      </c>
      <c r="C32" s="21" t="s">
        <v>41</v>
      </c>
      <c r="D32" s="21"/>
      <c r="E32" s="21"/>
      <c r="F32" s="21"/>
      <c r="G32" s="21"/>
      <c r="H32" s="21"/>
      <c r="I32" s="20" t="s">
        <v>42</v>
      </c>
      <c r="J32" s="20"/>
    </row>
    <row r="33" spans="1:14" ht="14.25" customHeight="1" x14ac:dyDescent="0.2">
      <c r="A33" s="19"/>
      <c r="B33" s="20"/>
      <c r="C33" s="22" t="s">
        <v>43</v>
      </c>
      <c r="D33" s="22"/>
      <c r="E33" s="19" t="s">
        <v>44</v>
      </c>
      <c r="F33" s="19"/>
      <c r="G33" s="22" t="s">
        <v>45</v>
      </c>
      <c r="H33" s="22"/>
      <c r="I33" s="20"/>
      <c r="J33" s="20"/>
    </row>
    <row r="34" spans="1:14" ht="14.25" customHeight="1" x14ac:dyDescent="0.2">
      <c r="A34" s="19"/>
      <c r="B34" s="20"/>
      <c r="C34" s="23" t="s">
        <v>4</v>
      </c>
      <c r="D34" s="23" t="s">
        <v>6</v>
      </c>
      <c r="E34" s="23" t="s">
        <v>4</v>
      </c>
      <c r="F34" s="23" t="s">
        <v>6</v>
      </c>
      <c r="G34" s="24" t="s">
        <v>4</v>
      </c>
      <c r="H34" s="24" t="s">
        <v>6</v>
      </c>
      <c r="I34" s="25" t="s">
        <v>4</v>
      </c>
      <c r="J34" s="25" t="s">
        <v>6</v>
      </c>
    </row>
    <row r="35" spans="1:14" ht="9" customHeight="1" x14ac:dyDescent="0.2">
      <c r="B35" s="26"/>
      <c r="E35" s="27"/>
      <c r="F35" s="27"/>
      <c r="G35" s="28"/>
      <c r="H35" s="28"/>
      <c r="I35" s="28"/>
      <c r="J35" s="28"/>
    </row>
    <row r="36" spans="1:14" ht="15" customHeight="1" x14ac:dyDescent="0.2">
      <c r="A36" s="29" t="s">
        <v>46</v>
      </c>
      <c r="B36" s="6">
        <f>[1]acervo!B9</f>
        <v>22</v>
      </c>
      <c r="C36" s="6">
        <f>[1]acervo!C9</f>
        <v>4879</v>
      </c>
      <c r="D36" s="6">
        <f>[1]acervo!D9</f>
        <v>4943</v>
      </c>
      <c r="E36" s="6">
        <f>[1]acervo!E9</f>
        <v>5011</v>
      </c>
      <c r="F36" s="6">
        <f>[1]acervo!F9</f>
        <v>5633</v>
      </c>
      <c r="G36" s="6">
        <f>[1]acervo!G9</f>
        <v>9890</v>
      </c>
      <c r="H36" s="6">
        <f>[1]acervo!H9</f>
        <v>10576</v>
      </c>
      <c r="I36" s="6">
        <f>[1]acervo!I9</f>
        <v>851863</v>
      </c>
      <c r="J36" s="6">
        <f>[1]acervo!J9</f>
        <v>1028126</v>
      </c>
      <c r="K36" s="6"/>
      <c r="L36" s="6"/>
      <c r="M36" s="6"/>
    </row>
    <row r="37" spans="1:14" ht="15" customHeight="1" x14ac:dyDescent="0.2">
      <c r="A37" s="29" t="s">
        <v>47</v>
      </c>
      <c r="B37" s="2">
        <f>[1]acervo!B32</f>
        <v>32</v>
      </c>
      <c r="C37" s="6">
        <f>[1]acervo!C32</f>
        <v>3939</v>
      </c>
      <c r="D37" s="6">
        <f>[1]acervo!D32</f>
        <v>4075</v>
      </c>
      <c r="E37" s="6">
        <f>[1]acervo!E32</f>
        <v>513</v>
      </c>
      <c r="F37" s="6">
        <f>[1]acervo!F32</f>
        <v>539</v>
      </c>
      <c r="G37" s="30">
        <f>[1]acervo!G32</f>
        <v>4452</v>
      </c>
      <c r="H37" s="30">
        <f>[1]acervo!H32</f>
        <v>4614</v>
      </c>
      <c r="I37" s="6">
        <f>[1]acervo!I32</f>
        <v>393535</v>
      </c>
      <c r="J37" s="6">
        <f>[1]acervo!J32</f>
        <v>502545</v>
      </c>
      <c r="K37" s="31"/>
      <c r="M37" s="6"/>
    </row>
    <row r="38" spans="1:14" ht="15" customHeight="1" x14ac:dyDescent="0.2">
      <c r="A38" s="9" t="s">
        <v>48</v>
      </c>
      <c r="B38" s="2">
        <f>[1]acervo!B59</f>
        <v>38</v>
      </c>
      <c r="C38" s="6">
        <f>[1]acervo!C59</f>
        <v>4574</v>
      </c>
      <c r="D38" s="6">
        <f>[1]acervo!D59</f>
        <v>9112</v>
      </c>
      <c r="E38" s="6">
        <f>[1]acervo!E59</f>
        <v>1529</v>
      </c>
      <c r="F38" s="6">
        <f>[1]acervo!F59</f>
        <v>2230</v>
      </c>
      <c r="G38" s="6">
        <f>[1]acervo!G59</f>
        <v>6103</v>
      </c>
      <c r="H38" s="6">
        <f>[1]acervo!H59</f>
        <v>11342</v>
      </c>
      <c r="I38" s="6">
        <f>[1]acervo!I59</f>
        <v>804473</v>
      </c>
      <c r="J38" s="6">
        <f>[1]acervo!J59</f>
        <v>2202319</v>
      </c>
      <c r="K38" s="31"/>
      <c r="M38" s="6"/>
    </row>
    <row r="39" spans="1:14" ht="15" customHeight="1" x14ac:dyDescent="0.2">
      <c r="A39" s="29" t="s">
        <v>49</v>
      </c>
      <c r="B39" s="2">
        <f>[1]acervo!B76</f>
        <v>8</v>
      </c>
      <c r="C39" s="6">
        <f>[1]acervo!C76</f>
        <v>3708</v>
      </c>
      <c r="D39" s="6">
        <f>[1]acervo!D76</f>
        <v>9449</v>
      </c>
      <c r="E39" s="6">
        <f>[1]acervo!E76</f>
        <v>586</v>
      </c>
      <c r="F39" s="6">
        <f>[1]acervo!F76</f>
        <v>749</v>
      </c>
      <c r="G39" s="6">
        <f>[1]acervo!G76</f>
        <v>4294</v>
      </c>
      <c r="H39" s="6">
        <f>[1]acervo!H76</f>
        <v>10198</v>
      </c>
      <c r="I39" s="6">
        <f>[1]acervo!I76</f>
        <v>348878</v>
      </c>
      <c r="J39" s="6">
        <f>[1]acervo!J76</f>
        <v>1241084</v>
      </c>
      <c r="K39" s="31"/>
      <c r="M39" s="6"/>
      <c r="N39" s="32"/>
    </row>
    <row r="40" spans="1:14" ht="15" customHeight="1" x14ac:dyDescent="0.2">
      <c r="A40" s="29" t="s">
        <v>50</v>
      </c>
      <c r="B40" s="6">
        <f>[1]acervo!B82</f>
        <v>6</v>
      </c>
      <c r="C40" s="6">
        <f>[1]acervo!C82</f>
        <v>864</v>
      </c>
      <c r="D40" s="6">
        <f>[1]acervo!D82</f>
        <v>1637</v>
      </c>
      <c r="E40" s="6">
        <f>[1]acervo!E82</f>
        <v>27</v>
      </c>
      <c r="F40" s="6">
        <f>[1]acervo!F82</f>
        <v>27</v>
      </c>
      <c r="G40" s="6">
        <f>[1]acervo!G82</f>
        <v>891</v>
      </c>
      <c r="H40" s="6">
        <f>[1]acervo!H82</f>
        <v>1664</v>
      </c>
      <c r="I40" s="6">
        <f>[1]acervo!I82</f>
        <v>102066</v>
      </c>
      <c r="J40" s="6">
        <f>[1]acervo!J82</f>
        <v>197028</v>
      </c>
      <c r="K40" s="6"/>
      <c r="M40" s="6"/>
    </row>
    <row r="41" spans="1:14" ht="15" customHeight="1" x14ac:dyDescent="0.2">
      <c r="A41" s="9" t="s">
        <v>51</v>
      </c>
      <c r="B41" s="6">
        <f>[1]acervo!B89</f>
        <v>10</v>
      </c>
      <c r="C41" s="6">
        <f>[1]acervo!C89</f>
        <v>3032</v>
      </c>
      <c r="D41" s="6">
        <f>[1]acervo!D89</f>
        <v>7352</v>
      </c>
      <c r="E41" s="6">
        <f>[1]acervo!E89</f>
        <v>100</v>
      </c>
      <c r="F41" s="6">
        <f>[1]acervo!F89</f>
        <v>114</v>
      </c>
      <c r="G41" s="6">
        <f>[1]acervo!G89</f>
        <v>3132</v>
      </c>
      <c r="H41" s="6">
        <f>[1]acervo!H89</f>
        <v>7466</v>
      </c>
      <c r="I41" s="6">
        <f>[1]acervo!I89</f>
        <v>216324</v>
      </c>
      <c r="J41" s="6">
        <f>[1]acervo!J89</f>
        <v>725179</v>
      </c>
    </row>
    <row r="42" spans="1:14" ht="15" customHeight="1" x14ac:dyDescent="0.2">
      <c r="A42" s="9" t="s">
        <v>52</v>
      </c>
      <c r="B42" s="6">
        <f>[1]acervo!B100</f>
        <v>6</v>
      </c>
      <c r="C42" s="6">
        <f>[1]acervo!C100</f>
        <v>1385</v>
      </c>
      <c r="D42" s="6">
        <f>[1]acervo!D100</f>
        <v>4767</v>
      </c>
      <c r="E42" s="6">
        <f>[1]acervo!E100</f>
        <v>0</v>
      </c>
      <c r="F42" s="6">
        <f>[1]acervo!F100</f>
        <v>0</v>
      </c>
      <c r="G42" s="6">
        <f>[1]acervo!G100</f>
        <v>1385</v>
      </c>
      <c r="H42" s="6">
        <f>[1]acervo!H100</f>
        <v>4767</v>
      </c>
      <c r="I42" s="6">
        <f>[1]acervo!I100</f>
        <v>142981</v>
      </c>
      <c r="J42" s="6">
        <f>[1]acervo!J100</f>
        <v>925997</v>
      </c>
    </row>
    <row r="43" spans="1:14" ht="15" customHeight="1" x14ac:dyDescent="0.2">
      <c r="A43" s="13" t="s">
        <v>53</v>
      </c>
      <c r="B43" s="6">
        <f>[1]acervo!B107</f>
        <v>18</v>
      </c>
      <c r="C43" s="6">
        <f>[1]acervo!C107</f>
        <v>5298</v>
      </c>
      <c r="D43" s="6">
        <f>[1]acervo!D107</f>
        <v>5354</v>
      </c>
      <c r="E43" s="6">
        <f>[1]acervo!E107</f>
        <v>908</v>
      </c>
      <c r="F43" s="6">
        <f>[1]acervo!F107</f>
        <v>1108</v>
      </c>
      <c r="G43" s="30">
        <f>[1]acervo!G107</f>
        <v>6206</v>
      </c>
      <c r="H43" s="30">
        <f>[1]acervo!H107</f>
        <v>6462</v>
      </c>
      <c r="I43" s="6">
        <f>[1]acervo!I107</f>
        <v>512784</v>
      </c>
      <c r="J43" s="6">
        <f>[1]acervo!J107</f>
        <v>796317</v>
      </c>
      <c r="K43" s="31"/>
      <c r="M43" s="6"/>
    </row>
    <row r="44" spans="1:14" ht="15" customHeight="1" x14ac:dyDescent="0.2">
      <c r="A44" s="33" t="s">
        <v>54</v>
      </c>
      <c r="B44" s="34">
        <f t="shared" ref="B44:J44" si="0">SUM(B36:B43)</f>
        <v>140</v>
      </c>
      <c r="C44" s="34">
        <f t="shared" si="0"/>
        <v>27679</v>
      </c>
      <c r="D44" s="34">
        <f t="shared" si="0"/>
        <v>46689</v>
      </c>
      <c r="E44" s="34">
        <f t="shared" si="0"/>
        <v>8674</v>
      </c>
      <c r="F44" s="34">
        <f t="shared" si="0"/>
        <v>10400</v>
      </c>
      <c r="G44" s="34">
        <f t="shared" si="0"/>
        <v>36353</v>
      </c>
      <c r="H44" s="34">
        <f t="shared" si="0"/>
        <v>57089</v>
      </c>
      <c r="I44" s="34">
        <f t="shared" si="0"/>
        <v>3372904</v>
      </c>
      <c r="J44" s="34">
        <f t="shared" si="0"/>
        <v>7618595</v>
      </c>
      <c r="M44" s="6"/>
    </row>
    <row r="45" spans="1:14" ht="15" customHeight="1" x14ac:dyDescent="0.2">
      <c r="A45" s="13" t="s">
        <v>55</v>
      </c>
      <c r="B45" s="6"/>
      <c r="C45" s="6">
        <v>570</v>
      </c>
      <c r="D45" s="6">
        <v>594</v>
      </c>
      <c r="E45" s="35">
        <v>98</v>
      </c>
      <c r="F45" s="35">
        <v>104</v>
      </c>
      <c r="G45" s="6">
        <f>+C45+E45</f>
        <v>668</v>
      </c>
      <c r="H45" s="6">
        <f>+D45+F45</f>
        <v>698</v>
      </c>
      <c r="I45" s="6">
        <v>22149</v>
      </c>
      <c r="J45" s="6">
        <v>29223</v>
      </c>
    </row>
    <row r="46" spans="1:14" s="32" customFormat="1" ht="15" customHeight="1" x14ac:dyDescent="0.2">
      <c r="A46" s="33" t="s">
        <v>56</v>
      </c>
      <c r="B46" s="33"/>
      <c r="C46" s="34">
        <f>SUM(C44:C45)</f>
        <v>28249</v>
      </c>
      <c r="D46" s="34">
        <f t="shared" ref="D46:J46" si="1">SUM(D44:D45)</f>
        <v>47283</v>
      </c>
      <c r="E46" s="34">
        <f t="shared" si="1"/>
        <v>8772</v>
      </c>
      <c r="F46" s="34">
        <f t="shared" si="1"/>
        <v>10504</v>
      </c>
      <c r="G46" s="34">
        <f t="shared" si="1"/>
        <v>37021</v>
      </c>
      <c r="H46" s="34">
        <f t="shared" si="1"/>
        <v>57787</v>
      </c>
      <c r="I46" s="34">
        <f t="shared" si="1"/>
        <v>3395053</v>
      </c>
      <c r="J46" s="34">
        <f t="shared" si="1"/>
        <v>7647818</v>
      </c>
    </row>
    <row r="47" spans="1:14" ht="15" customHeight="1" x14ac:dyDescent="0.2">
      <c r="A47" s="13" t="s">
        <v>16</v>
      </c>
      <c r="B47" s="6"/>
      <c r="C47" s="6">
        <v>10238</v>
      </c>
      <c r="D47" s="35" t="s">
        <v>57</v>
      </c>
      <c r="E47" s="35" t="s">
        <v>57</v>
      </c>
      <c r="F47" s="35" t="s">
        <v>57</v>
      </c>
      <c r="G47" s="6">
        <f>SUM(C47,E47)</f>
        <v>10238</v>
      </c>
      <c r="H47" s="35" t="s">
        <v>57</v>
      </c>
      <c r="I47" s="6">
        <f>SUM(E47,G47)</f>
        <v>10238</v>
      </c>
      <c r="J47" s="35" t="s">
        <v>57</v>
      </c>
    </row>
    <row r="48" spans="1:14" s="32" customFormat="1" ht="15" customHeight="1" x14ac:dyDescent="0.2">
      <c r="A48" s="33" t="s">
        <v>58</v>
      </c>
      <c r="B48" s="33"/>
      <c r="C48" s="34">
        <f>C46+C47</f>
        <v>38487</v>
      </c>
      <c r="D48" s="34">
        <f>D46</f>
        <v>47283</v>
      </c>
      <c r="E48" s="34">
        <f>E46</f>
        <v>8772</v>
      </c>
      <c r="F48" s="34">
        <f>F46</f>
        <v>10504</v>
      </c>
      <c r="G48" s="34">
        <f>SUM(G46:G47)</f>
        <v>47259</v>
      </c>
      <c r="H48" s="34">
        <f>H46</f>
        <v>57787</v>
      </c>
      <c r="I48" s="34">
        <f>SUM(I46:I47)</f>
        <v>3405291</v>
      </c>
      <c r="J48" s="34">
        <f>J46</f>
        <v>7647818</v>
      </c>
    </row>
    <row r="49" spans="1:24" ht="15" customHeight="1" x14ac:dyDescent="0.2">
      <c r="B49" s="6"/>
      <c r="E49" s="6"/>
      <c r="F49" s="6"/>
    </row>
    <row r="50" spans="1:24" s="32" customFormat="1" ht="12.95" customHeight="1" x14ac:dyDescent="0.2">
      <c r="A50" s="36" t="s">
        <v>59</v>
      </c>
      <c r="B50" s="37"/>
      <c r="C50" s="37"/>
      <c r="D50" s="37"/>
      <c r="E50" s="37"/>
      <c r="F50" s="37"/>
      <c r="G50" s="38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</row>
    <row r="51" spans="1:24" s="32" customFormat="1" ht="12.95" customHeight="1" x14ac:dyDescent="0.2">
      <c r="A51" s="36" t="s">
        <v>60</v>
      </c>
      <c r="B51" s="37"/>
      <c r="C51" s="37"/>
      <c r="D51" s="37"/>
      <c r="E51" s="37"/>
      <c r="F51" s="37"/>
      <c r="G51" s="38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</row>
    <row r="52" spans="1:24" s="32" customFormat="1" ht="12.95" customHeight="1" x14ac:dyDescent="0.2">
      <c r="A52" s="36" t="s">
        <v>61</v>
      </c>
      <c r="B52" s="37"/>
      <c r="C52" s="37"/>
      <c r="D52" s="37"/>
      <c r="E52" s="37"/>
      <c r="F52" s="37"/>
      <c r="G52" s="38"/>
      <c r="H52" s="39"/>
      <c r="I52" s="39"/>
      <c r="J52" s="39"/>
      <c r="K52" s="39"/>
      <c r="L52" s="39"/>
    </row>
    <row r="53" spans="1:24" s="32" customFormat="1" ht="12.95" customHeight="1" x14ac:dyDescent="0.2">
      <c r="A53" s="37" t="s">
        <v>62</v>
      </c>
      <c r="B53" s="37"/>
      <c r="C53" s="37"/>
      <c r="D53" s="37"/>
      <c r="E53" s="37"/>
      <c r="F53" s="37"/>
      <c r="G53" s="38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</row>
    <row r="54" spans="1:24" s="32" customFormat="1" ht="12.75" customHeight="1" x14ac:dyDescent="0.2">
      <c r="A54" s="36"/>
      <c r="B54" s="36"/>
      <c r="C54" s="10"/>
      <c r="D54" s="10"/>
      <c r="E54" s="10"/>
      <c r="F54" s="10"/>
      <c r="G54" s="10"/>
      <c r="H54" s="10"/>
      <c r="I54" s="10"/>
      <c r="J54" s="10"/>
    </row>
    <row r="55" spans="1:24" ht="12.75" customHeight="1" x14ac:dyDescent="0.2">
      <c r="A55" s="40" t="s">
        <v>63</v>
      </c>
      <c r="C55" s="41"/>
      <c r="D55" s="41"/>
      <c r="E55" s="41"/>
      <c r="F55" s="41"/>
      <c r="G55" s="2"/>
      <c r="H55" s="2"/>
      <c r="I55" s="2"/>
      <c r="J55" s="2"/>
    </row>
    <row r="56" spans="1:24" ht="12.75" customHeight="1" x14ac:dyDescent="0.2"/>
    <row r="57" spans="1:24" ht="12.75" customHeight="1" x14ac:dyDescent="0.2"/>
    <row r="58" spans="1:24" ht="12.75" customHeight="1" x14ac:dyDescent="0.2"/>
    <row r="59" spans="1:24" ht="12.75" customHeight="1" x14ac:dyDescent="0.2"/>
    <row r="60" spans="1:24" ht="12.75" customHeight="1" x14ac:dyDescent="0.2"/>
    <row r="61" spans="1:24" ht="12.75" customHeight="1" x14ac:dyDescent="0.2"/>
    <row r="62" spans="1:24" ht="12.75" customHeight="1" x14ac:dyDescent="0.2"/>
    <row r="63" spans="1:24" ht="12.75" customHeight="1" x14ac:dyDescent="0.2"/>
    <row r="64" spans="1:2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</sheetData>
  <mergeCells count="13">
    <mergeCell ref="A32:A34"/>
    <mergeCell ref="B32:B34"/>
    <mergeCell ref="C32:H32"/>
    <mergeCell ref="I32:J33"/>
    <mergeCell ref="C33:D33"/>
    <mergeCell ref="E33:F33"/>
    <mergeCell ref="G33:H33"/>
    <mergeCell ref="A1:J1"/>
    <mergeCell ref="A2:J2"/>
    <mergeCell ref="A3:J3"/>
    <mergeCell ref="A28:J28"/>
    <mergeCell ref="A29:J29"/>
    <mergeCell ref="A30:J30"/>
  </mergeCells>
  <printOptions horizontalCentered="1"/>
  <pageMargins left="0.39370078740157483" right="0.39370078740157483" top="0.59055118110236227" bottom="0.39370078740157483" header="0.39370078740157483" footer="0"/>
  <pageSetup scale="55" orientation="landscape" r:id="rId1"/>
  <headerFooter alignWithMargins="0">
    <oddHeader xml:space="preserve">&amp;R&amp;"Arial,Negrita"&amp;14Resumen Estadístico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2025-04-24T20:33:39Z</dcterms:created>
  <dcterms:modified xsi:type="dcterms:W3CDTF">2025-04-24T20:36:17Z</dcterms:modified>
</cp:coreProperties>
</file>