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copio/2024/agenda2024/agendaweb2024/"/>
    </mc:Choice>
  </mc:AlternateContent>
  <xr:revisionPtr revIDLastSave="0" documentId="8_{1E9883E1-0C10-CA4F-8544-CC726EC7EE47}" xr6:coauthVersionLast="47" xr6:coauthVersionMax="47" xr10:uidLastSave="{00000000-0000-0000-0000-000000000000}"/>
  <bookViews>
    <workbookView xWindow="16840" yWindow="8920" windowWidth="27240" windowHeight="16440" xr2:uid="{C473B899-62FA-084D-BCE8-264314A3E514}"/>
  </bookViews>
  <sheets>
    <sheet name="resume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I47" i="1" s="1"/>
  <c r="J43" i="1"/>
  <c r="I43" i="1"/>
  <c r="H43" i="1"/>
  <c r="G43" i="1"/>
  <c r="F43" i="1"/>
  <c r="E43" i="1"/>
  <c r="D43" i="1"/>
  <c r="C43" i="1"/>
  <c r="B43" i="1"/>
  <c r="J42" i="1"/>
  <c r="I42" i="1"/>
  <c r="H42" i="1"/>
  <c r="G42" i="1"/>
  <c r="F42" i="1"/>
  <c r="E42" i="1"/>
  <c r="D42" i="1"/>
  <c r="C42" i="1"/>
  <c r="B42" i="1"/>
  <c r="J41" i="1"/>
  <c r="I41" i="1"/>
  <c r="H41" i="1"/>
  <c r="G41" i="1"/>
  <c r="F41" i="1"/>
  <c r="E41" i="1"/>
  <c r="D41" i="1"/>
  <c r="C41" i="1"/>
  <c r="B41" i="1"/>
  <c r="J40" i="1"/>
  <c r="I40" i="1"/>
  <c r="H40" i="1"/>
  <c r="G40" i="1"/>
  <c r="F40" i="1"/>
  <c r="E40" i="1"/>
  <c r="D40" i="1"/>
  <c r="C40" i="1"/>
  <c r="B40" i="1"/>
  <c r="J39" i="1"/>
  <c r="I39" i="1"/>
  <c r="H39" i="1"/>
  <c r="G39" i="1"/>
  <c r="F39" i="1"/>
  <c r="E39" i="1"/>
  <c r="D39" i="1"/>
  <c r="C39" i="1"/>
  <c r="B39" i="1"/>
  <c r="J38" i="1"/>
  <c r="I38" i="1"/>
  <c r="H38" i="1"/>
  <c r="G38" i="1"/>
  <c r="F38" i="1"/>
  <c r="E38" i="1"/>
  <c r="D38" i="1"/>
  <c r="C38" i="1"/>
  <c r="B38" i="1"/>
  <c r="J37" i="1"/>
  <c r="I37" i="1"/>
  <c r="H37" i="1"/>
  <c r="G37" i="1"/>
  <c r="F37" i="1"/>
  <c r="E37" i="1"/>
  <c r="D37" i="1"/>
  <c r="C37" i="1"/>
  <c r="B37" i="1"/>
  <c r="J36" i="1"/>
  <c r="J44" i="1" s="1"/>
  <c r="J46" i="1" s="1"/>
  <c r="J48" i="1" s="1"/>
  <c r="I36" i="1"/>
  <c r="I44" i="1" s="1"/>
  <c r="I46" i="1" s="1"/>
  <c r="I48" i="1" s="1"/>
  <c r="H36" i="1"/>
  <c r="H44" i="1" s="1"/>
  <c r="H46" i="1" s="1"/>
  <c r="H48" i="1" s="1"/>
  <c r="G36" i="1"/>
  <c r="G44" i="1" s="1"/>
  <c r="G46" i="1" s="1"/>
  <c r="G48" i="1" s="1"/>
  <c r="F36" i="1"/>
  <c r="F44" i="1" s="1"/>
  <c r="F46" i="1" s="1"/>
  <c r="F48" i="1" s="1"/>
  <c r="E36" i="1"/>
  <c r="E44" i="1" s="1"/>
  <c r="E46" i="1" s="1"/>
  <c r="E48" i="1" s="1"/>
  <c r="D36" i="1"/>
  <c r="D44" i="1" s="1"/>
  <c r="D46" i="1" s="1"/>
  <c r="D48" i="1" s="1"/>
  <c r="C36" i="1"/>
  <c r="C44" i="1" s="1"/>
  <c r="C46" i="1" s="1"/>
  <c r="C48" i="1" s="1"/>
  <c r="B36" i="1"/>
  <c r="B44" i="1" s="1"/>
</calcChain>
</file>

<file path=xl/sharedStrings.xml><?xml version="1.0" encoding="utf-8"?>
<sst xmlns="http://schemas.openxmlformats.org/spreadsheetml/2006/main" count="83" uniqueCount="68">
  <si>
    <t>UNAM. SISTEMA BIBLIOTECARIO</t>
  </si>
  <si>
    <t>RECURSOS Y SERVICIOS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</si>
  <si>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</si>
  <si>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Catálogos y bases de datos referenciales</t>
  </si>
  <si>
    <t>Títulos</t>
  </si>
  <si>
    <t>Registros en LIBRUNAM</t>
  </si>
  <si>
    <t>Volúmenes</t>
  </si>
  <si>
    <t>Volúmenes en LIBRUNAM</t>
  </si>
  <si>
    <t>Material bibliográfico (libros)</t>
  </si>
  <si>
    <r>
      <t>Registros en TESIUNAM</t>
    </r>
    <r>
      <rPr>
        <vertAlign val="superscript"/>
        <sz val="10"/>
        <rFont val="Arial"/>
        <family val="2"/>
      </rPr>
      <t>f</t>
    </r>
  </si>
  <si>
    <r>
      <t>Títulos</t>
    </r>
    <r>
      <rPr>
        <vertAlign val="superscript"/>
        <sz val="10"/>
        <rFont val="Arial"/>
        <family val="2"/>
      </rPr>
      <t>b</t>
    </r>
  </si>
  <si>
    <r>
      <t>Volúmenes en TESIUNAM</t>
    </r>
    <r>
      <rPr>
        <vertAlign val="superscript"/>
        <sz val="10"/>
        <rFont val="Arial"/>
        <family val="2"/>
      </rPr>
      <t>e</t>
    </r>
  </si>
  <si>
    <t>Registros SERIUNAM</t>
  </si>
  <si>
    <t>Recursos y servicios electrónicos</t>
  </si>
  <si>
    <r>
      <t>Volúmenes en SERIUNAM</t>
    </r>
    <r>
      <rPr>
        <vertAlign val="superscript"/>
        <sz val="10"/>
        <rFont val="Arial"/>
        <family val="2"/>
      </rPr>
      <t>d</t>
    </r>
  </si>
  <si>
    <t xml:space="preserve">   Suscripciones a revistas electrónicas</t>
  </si>
  <si>
    <t>Registros MAPAMEX</t>
  </si>
  <si>
    <t>Libros electrónicos</t>
  </si>
  <si>
    <t>Registros en CLASE - Ciencias sociales y humanidades</t>
  </si>
  <si>
    <r>
      <t>Descargas</t>
    </r>
    <r>
      <rPr>
        <vertAlign val="superscript"/>
        <sz val="10"/>
        <rFont val="Arial"/>
        <family val="2"/>
      </rPr>
      <t>c</t>
    </r>
  </si>
  <si>
    <t>Registros en PERIODICA - Ciencias exactas y naturales</t>
  </si>
  <si>
    <t>Revistas electrónicas de texto completo</t>
  </si>
  <si>
    <t>Bases de datos internacionales especializadas</t>
  </si>
  <si>
    <t>Revistas impresas</t>
  </si>
  <si>
    <t>Referenciales</t>
  </si>
  <si>
    <t>Suscripciones a revistas técnicas y científicas</t>
  </si>
  <si>
    <t>Texto completo</t>
  </si>
  <si>
    <t>Títulos únicos de revistas</t>
  </si>
  <si>
    <t>Tesis electrónicas</t>
  </si>
  <si>
    <t>Mapas digitales</t>
  </si>
  <si>
    <r>
      <t>Asistencia a bibliotecas y préstamo a domicilio</t>
    </r>
    <r>
      <rPr>
        <b/>
        <vertAlign val="superscript"/>
        <sz val="10"/>
        <rFont val="Arial"/>
        <family val="2"/>
      </rPr>
      <t>g</t>
    </r>
  </si>
  <si>
    <t>Hemeroteca electrónica SciELO-México (títulos incluídos)</t>
  </si>
  <si>
    <t>Asistencia a las bibliotecas</t>
  </si>
  <si>
    <t>Número de usuarios con clave de acceso remoto</t>
  </si>
  <si>
    <t>Préstamo a domicilio (libros)</t>
  </si>
  <si>
    <t>Consultas a bases de datos</t>
  </si>
  <si>
    <t>Renovaciones de libros (presencial)</t>
  </si>
  <si>
    <t>Artículos obtenidos de la red (texto completo)</t>
  </si>
  <si>
    <t>ACERVO BIBLIOGRÁFICO</t>
  </si>
  <si>
    <t>Subsistema</t>
  </si>
  <si>
    <t>Número de bibliotecas</t>
  </si>
  <si>
    <t>Material bibliográfico adquirido en 2023</t>
  </si>
  <si>
    <t>Existencia de material bibliográfico</t>
  </si>
  <si>
    <t>Compra</t>
  </si>
  <si>
    <t>Donación</t>
  </si>
  <si>
    <t>Total</t>
  </si>
  <si>
    <t>Institutos y Centros de Investigación Humanística</t>
  </si>
  <si>
    <t>Institutos y Centros de Investigación Científica</t>
  </si>
  <si>
    <t>Facultades</t>
  </si>
  <si>
    <t>Unidades Multidisciplinarias</t>
  </si>
  <si>
    <t>Escuelas</t>
  </si>
  <si>
    <t>Escuela Nacional Preparatoria</t>
  </si>
  <si>
    <t>Colegio de Ciencias y Humanidades</t>
  </si>
  <si>
    <t>Extensión y Administración Universitaria</t>
  </si>
  <si>
    <t>SUBTOTAL</t>
  </si>
  <si>
    <r>
      <t>Colecciones</t>
    </r>
    <r>
      <rPr>
        <vertAlign val="superscript"/>
        <sz val="10"/>
        <rFont val="Arial"/>
        <family val="2"/>
      </rPr>
      <t>h</t>
    </r>
  </si>
  <si>
    <t>TOTAL COLECCIÓN IMPRESA</t>
  </si>
  <si>
    <t>-</t>
  </si>
  <si>
    <t>TOTAL</t>
  </si>
  <si>
    <r>
      <t>a</t>
    </r>
    <r>
      <rPr>
        <sz val="8"/>
        <rFont val="Arial"/>
        <family val="2"/>
      </rPr>
      <t xml:space="preserve"> Incluye libros, revistas, tesis, folletos, audiovisuales, microfichas, cartográficos, discos compactos, videodiscos digitales y materiales complementarios.</t>
    </r>
  </si>
  <si>
    <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éstas.</t>
    </r>
  </si>
  <si>
    <r>
      <t>c</t>
    </r>
    <r>
      <rPr>
        <sz val="8"/>
        <rFont val="Arial"/>
        <family val="2"/>
      </rPr>
      <t xml:space="preserve"> La cifra no refleja la totalidad del uso de los libros electrónicos debido a que los proveedores utilizan diferentes criterios para medirlo.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</si>
  <si>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Se refiere al número de fascículos registrados.</t>
    </r>
  </si>
  <si>
    <r>
      <t>e</t>
    </r>
    <r>
      <rPr>
        <sz val="8"/>
        <rFont val="Arial"/>
        <family val="2"/>
      </rPr>
      <t xml:space="preserve"> En esta base de datos ya no existen volúmenes en papel. No incluye tesis microfilmadas.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</si>
  <si>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Incluye datos de tesis electrónicas en texto completo y microfilmadas.</t>
    </r>
  </si>
  <si>
    <r>
      <rPr>
        <vertAlign val="superscript"/>
        <sz val="8"/>
        <rFont val="Arial"/>
        <family val="2"/>
      </rPr>
      <t>g</t>
    </r>
    <r>
      <rPr>
        <sz val="8"/>
        <rFont val="Arial"/>
        <family val="2"/>
      </rPr>
      <t xml:space="preserve"> La asistencia a bibliotecas y el préstamo ha disminuido en los últimos años debido al incremento y diversificación de los recursos digitales y servicios de consulta en Internet. En las cifras de 2022 se reflejan aún los efectos de los cierres de las bibliotecas universitarias por la pandemia.</t>
    </r>
  </si>
  <si>
    <r>
      <t>h</t>
    </r>
    <r>
      <rPr>
        <sz val="8"/>
        <rFont val="Arial"/>
        <family val="2"/>
      </rPr>
      <t xml:space="preserve"> Material bibliográfico adquirido por diversas dependencias y que no se encuentra a disposición del público.</t>
    </r>
  </si>
  <si>
    <t>FUENTE: Dirección General de Bibliotecas y Servicios de Información Digital, UNAM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</si>
</sst>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0" tint="-0.249977111117893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thin">
        <color theme="8" tint="0.59996337778862885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8" fillId="0" borderId="0" xfId="0" applyNumberFormat="1" applyFont="1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1" fillId="0" borderId="0" xfId="0" quotePrefix="1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vertical="center"/>
    </xf>
    <xf numFmtId="0" fontId="7" fillId="0" borderId="0" xfId="1" applyFont="1"/>
    <xf numFmtId="3" fontId="1" fillId="0" borderId="0" xfId="0" applyNumberFormat="1" applyFont="1" applyAlignment="1">
      <alignment horizontal="right" vertical="center"/>
    </xf>
  </cellXfs>
  <cellStyles count="2">
    <cellStyle name="Normal" xfId="0" builtinId="0"/>
    <cellStyle name="Normal 2 2 2" xfId="1" xr:uid="{B4DDF1CD-CF54-0942-9FF0-9EF0DCC05D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copio/2024/agenda2024/agendaxlsx/5%20apoyo%20a%20la%20actividad%20institucional%20OK/6%20sistema%20bibliotecario%202023%20OK.xlsx" TargetMode="External"/><Relationship Id="rId1" Type="http://schemas.openxmlformats.org/officeDocument/2006/relationships/externalLinkPath" Target="/Volumes/acopio/2024/agenda2024/agendaxlsx/5%20apoyo%20a%20la%20actividad%20institucional%20OK/6%20sistema%20bibliotecario%202023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servicios en línea"/>
      <sheetName val="acervo"/>
    </sheetNames>
    <sheetDataSet>
      <sheetData sheetId="0"/>
      <sheetData sheetId="1"/>
      <sheetData sheetId="2">
        <row r="9">
          <cell r="B9">
            <v>22</v>
          </cell>
          <cell r="C9">
            <v>6359</v>
          </cell>
          <cell r="D9">
            <v>6469</v>
          </cell>
          <cell r="E9">
            <v>4007</v>
          </cell>
          <cell r="F9">
            <v>4660</v>
          </cell>
          <cell r="G9">
            <v>10329</v>
          </cell>
          <cell r="H9">
            <v>11092</v>
          </cell>
          <cell r="I9">
            <v>848728</v>
          </cell>
          <cell r="J9">
            <v>1023583</v>
          </cell>
        </row>
        <row r="32">
          <cell r="B32">
            <v>33</v>
          </cell>
          <cell r="C32">
            <v>4472</v>
          </cell>
          <cell r="D32">
            <v>4628</v>
          </cell>
          <cell r="E32">
            <v>657</v>
          </cell>
          <cell r="F32">
            <v>702</v>
          </cell>
          <cell r="G32">
            <v>5129</v>
          </cell>
          <cell r="H32">
            <v>5330</v>
          </cell>
          <cell r="I32">
            <v>418014</v>
          </cell>
          <cell r="J32">
            <v>533680</v>
          </cell>
        </row>
        <row r="60">
          <cell r="B60">
            <v>38</v>
          </cell>
          <cell r="C60">
            <v>7732</v>
          </cell>
          <cell r="D60">
            <v>14867</v>
          </cell>
          <cell r="E60">
            <v>1284</v>
          </cell>
          <cell r="F60">
            <v>2484</v>
          </cell>
          <cell r="G60">
            <v>9016</v>
          </cell>
          <cell r="H60">
            <v>17351</v>
          </cell>
          <cell r="I60">
            <v>793578</v>
          </cell>
          <cell r="J60">
            <v>2231634</v>
          </cell>
        </row>
        <row r="77">
          <cell r="B77">
            <v>8</v>
          </cell>
          <cell r="C77">
            <v>4948</v>
          </cell>
          <cell r="D77">
            <v>11859</v>
          </cell>
          <cell r="E77">
            <v>239</v>
          </cell>
          <cell r="F77">
            <v>331</v>
          </cell>
          <cell r="G77">
            <v>5187</v>
          </cell>
          <cell r="H77">
            <v>12190</v>
          </cell>
          <cell r="I77">
            <v>347477</v>
          </cell>
          <cell r="J77">
            <v>1239977</v>
          </cell>
        </row>
        <row r="83">
          <cell r="B83">
            <v>6</v>
          </cell>
          <cell r="C83">
            <v>1807</v>
          </cell>
          <cell r="D83">
            <v>2586</v>
          </cell>
          <cell r="E83">
            <v>120</v>
          </cell>
          <cell r="F83">
            <v>122</v>
          </cell>
          <cell r="G83">
            <v>1927</v>
          </cell>
          <cell r="H83">
            <v>2708</v>
          </cell>
          <cell r="I83">
            <v>99686</v>
          </cell>
          <cell r="J83">
            <v>194110</v>
          </cell>
        </row>
        <row r="90">
          <cell r="B90">
            <v>10</v>
          </cell>
          <cell r="C90">
            <v>5615</v>
          </cell>
          <cell r="D90">
            <v>12301</v>
          </cell>
          <cell r="E90">
            <v>0</v>
          </cell>
          <cell r="F90">
            <v>0</v>
          </cell>
          <cell r="G90">
            <v>5615</v>
          </cell>
          <cell r="H90">
            <v>12301</v>
          </cell>
          <cell r="I90">
            <v>217331</v>
          </cell>
          <cell r="J90">
            <v>736555</v>
          </cell>
        </row>
        <row r="101">
          <cell r="B101">
            <v>6</v>
          </cell>
          <cell r="C101">
            <v>3516</v>
          </cell>
          <cell r="D101">
            <v>11280</v>
          </cell>
          <cell r="E101">
            <v>0</v>
          </cell>
          <cell r="F101">
            <v>0</v>
          </cell>
          <cell r="G101">
            <v>3516</v>
          </cell>
          <cell r="H101">
            <v>11280</v>
          </cell>
          <cell r="I101">
            <v>139778</v>
          </cell>
          <cell r="J101">
            <v>910691</v>
          </cell>
        </row>
        <row r="108">
          <cell r="B108">
            <v>17</v>
          </cell>
          <cell r="C108">
            <v>9062</v>
          </cell>
          <cell r="D108">
            <v>9175</v>
          </cell>
          <cell r="E108">
            <v>111</v>
          </cell>
          <cell r="F108">
            <v>140</v>
          </cell>
          <cell r="G108">
            <v>9173</v>
          </cell>
          <cell r="H108">
            <v>9315</v>
          </cell>
          <cell r="I108">
            <v>476866</v>
          </cell>
          <cell r="J108">
            <v>764762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7174-0535-F549-B9FA-DAD551634B7B}">
  <sheetPr>
    <tabColor theme="5" tint="-0.249977111117893"/>
    <pageSetUpPr fitToPage="1"/>
  </sheetPr>
  <dimension ref="A1:X450"/>
  <sheetViews>
    <sheetView tabSelected="1" zoomScaleNormal="100" workbookViewId="0">
      <selection sqref="A1:J1"/>
    </sheetView>
  </sheetViews>
  <sheetFormatPr baseColWidth="10" defaultColWidth="11.5" defaultRowHeight="13" x14ac:dyDescent="0.15"/>
  <cols>
    <col min="1" max="1" width="53.83203125" style="2" customWidth="1"/>
    <col min="2" max="2" width="12" style="8" customWidth="1"/>
    <col min="3" max="4" width="12" style="10" customWidth="1"/>
    <col min="5" max="6" width="12" style="2" customWidth="1"/>
    <col min="7" max="10" width="12" style="10" customWidth="1"/>
    <col min="11" max="11" width="11.5" style="2"/>
    <col min="12" max="12" width="11.5" style="2" customWidth="1"/>
    <col min="13" max="16384" width="11.5" style="2"/>
  </cols>
  <sheetData>
    <row r="1" spans="1:14" ht="1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4" ht="1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4" ht="15" customHeight="1" x14ac:dyDescent="0.15">
      <c r="A3" s="1">
        <v>2023</v>
      </c>
      <c r="B3" s="1"/>
      <c r="C3" s="1"/>
      <c r="D3" s="1"/>
      <c r="E3" s="1"/>
      <c r="F3" s="1"/>
      <c r="G3" s="1"/>
      <c r="H3" s="1"/>
      <c r="I3" s="1"/>
      <c r="J3" s="1"/>
    </row>
    <row r="4" spans="1:14" x14ac:dyDescent="0.1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 ht="9" customHeight="1" x14ac:dyDescent="0.15">
      <c r="A5" s="4"/>
      <c r="B5" s="5"/>
      <c r="C5" s="6"/>
      <c r="D5" s="6"/>
      <c r="E5" s="6"/>
      <c r="F5" s="6"/>
      <c r="G5" s="6"/>
      <c r="H5" s="6"/>
      <c r="I5" s="6"/>
      <c r="J5" s="4"/>
    </row>
    <row r="6" spans="1:14" ht="15" customHeight="1" x14ac:dyDescent="0.15">
      <c r="A6" s="7" t="s">
        <v>2</v>
      </c>
      <c r="C6" s="9"/>
      <c r="E6" s="11" t="s">
        <v>3</v>
      </c>
      <c r="F6" s="11"/>
      <c r="G6" s="11"/>
      <c r="H6" s="11"/>
      <c r="J6" s="12"/>
      <c r="K6" s="11"/>
      <c r="L6" s="8"/>
      <c r="M6" s="8"/>
      <c r="N6" s="8"/>
    </row>
    <row r="7" spans="1:14" ht="15" customHeight="1" x14ac:dyDescent="0.15">
      <c r="A7" s="13" t="s">
        <v>4</v>
      </c>
      <c r="C7" s="14">
        <v>5002708</v>
      </c>
      <c r="E7" s="13" t="s">
        <v>5</v>
      </c>
      <c r="G7" s="2"/>
      <c r="H7" s="2"/>
      <c r="J7" s="14">
        <v>1951489</v>
      </c>
      <c r="K7" s="13"/>
      <c r="L7" s="15"/>
      <c r="M7" s="15"/>
      <c r="N7" s="10"/>
    </row>
    <row r="8" spans="1:14" ht="15" customHeight="1" x14ac:dyDescent="0.15">
      <c r="A8" s="13" t="s">
        <v>6</v>
      </c>
      <c r="C8" s="14">
        <v>14167141</v>
      </c>
      <c r="E8" s="13" t="s">
        <v>7</v>
      </c>
      <c r="G8" s="2"/>
      <c r="H8" s="2"/>
      <c r="J8" s="14">
        <v>7363900</v>
      </c>
      <c r="K8" s="13"/>
      <c r="L8" s="8"/>
      <c r="M8" s="8"/>
      <c r="N8" s="10"/>
    </row>
    <row r="9" spans="1:14" ht="15" customHeight="1" x14ac:dyDescent="0.15">
      <c r="A9" s="16" t="s">
        <v>8</v>
      </c>
      <c r="C9" s="9"/>
      <c r="E9" s="17" t="s">
        <v>9</v>
      </c>
      <c r="G9" s="2"/>
      <c r="H9" s="2"/>
      <c r="J9" s="14">
        <v>581383</v>
      </c>
    </row>
    <row r="10" spans="1:14" ht="15" customHeight="1" x14ac:dyDescent="0.15">
      <c r="A10" s="13" t="s">
        <v>10</v>
      </c>
      <c r="C10" s="14">
        <v>3341458</v>
      </c>
      <c r="E10" s="17" t="s">
        <v>11</v>
      </c>
      <c r="G10" s="2"/>
      <c r="H10" s="2"/>
      <c r="J10" s="14"/>
    </row>
    <row r="11" spans="1:14" ht="15" customHeight="1" x14ac:dyDescent="0.15">
      <c r="A11" s="13" t="s">
        <v>6</v>
      </c>
      <c r="C11" s="14">
        <v>7634992</v>
      </c>
      <c r="E11" s="13" t="s">
        <v>12</v>
      </c>
      <c r="G11" s="2"/>
      <c r="H11" s="2"/>
      <c r="J11" s="14">
        <v>82784</v>
      </c>
    </row>
    <row r="12" spans="1:14" ht="15" customHeight="1" x14ac:dyDescent="0.15">
      <c r="A12" s="16" t="s">
        <v>13</v>
      </c>
      <c r="C12" s="9"/>
      <c r="E12" s="17" t="s">
        <v>14</v>
      </c>
      <c r="G12" s="2"/>
      <c r="H12" s="2"/>
      <c r="J12" s="14">
        <v>10745483</v>
      </c>
    </row>
    <row r="13" spans="1:14" ht="15" customHeight="1" x14ac:dyDescent="0.15">
      <c r="A13" s="18" t="s">
        <v>15</v>
      </c>
      <c r="C13" s="14">
        <v>11950</v>
      </c>
      <c r="E13" s="13" t="s">
        <v>16</v>
      </c>
      <c r="F13" s="13"/>
      <c r="G13" s="13"/>
      <c r="H13" s="13"/>
      <c r="J13" s="14">
        <v>40642</v>
      </c>
    </row>
    <row r="14" spans="1:14" ht="15" customHeight="1" x14ac:dyDescent="0.15">
      <c r="A14" s="13" t="s">
        <v>17</v>
      </c>
      <c r="C14" s="14">
        <v>534024</v>
      </c>
      <c r="E14" s="13" t="s">
        <v>18</v>
      </c>
      <c r="F14" s="13"/>
      <c r="G14" s="13"/>
      <c r="H14" s="13"/>
      <c r="J14" s="14">
        <v>545127</v>
      </c>
    </row>
    <row r="15" spans="1:14" ht="15" customHeight="1" x14ac:dyDescent="0.15">
      <c r="A15" s="19" t="s">
        <v>19</v>
      </c>
      <c r="C15" s="14">
        <v>15123132</v>
      </c>
      <c r="E15" s="13" t="s">
        <v>20</v>
      </c>
      <c r="F15" s="20"/>
      <c r="G15" s="20"/>
      <c r="H15" s="20"/>
      <c r="J15" s="14">
        <v>463451</v>
      </c>
    </row>
    <row r="16" spans="1:14" ht="15" customHeight="1" x14ac:dyDescent="0.15">
      <c r="A16" s="13" t="s">
        <v>21</v>
      </c>
      <c r="C16" s="14">
        <v>23315</v>
      </c>
      <c r="E16" s="11"/>
      <c r="J16" s="9"/>
    </row>
    <row r="17" spans="1:13" ht="15" customHeight="1" x14ac:dyDescent="0.15">
      <c r="A17" s="13" t="s">
        <v>22</v>
      </c>
      <c r="C17" s="14">
        <v>152</v>
      </c>
      <c r="E17" s="16" t="s">
        <v>23</v>
      </c>
      <c r="F17" s="11"/>
      <c r="G17" s="11"/>
      <c r="H17" s="11"/>
      <c r="J17" s="14"/>
    </row>
    <row r="18" spans="1:13" ht="15" customHeight="1" x14ac:dyDescent="0.15">
      <c r="A18" s="19" t="s">
        <v>24</v>
      </c>
      <c r="C18" s="14">
        <v>86</v>
      </c>
      <c r="E18" s="13" t="s">
        <v>25</v>
      </c>
      <c r="G18" s="2"/>
      <c r="H18" s="2"/>
      <c r="J18" s="14">
        <v>1386</v>
      </c>
    </row>
    <row r="19" spans="1:13" ht="15" customHeight="1" x14ac:dyDescent="0.15">
      <c r="A19" s="19" t="s">
        <v>26</v>
      </c>
      <c r="C19" s="14">
        <v>66</v>
      </c>
      <c r="E19" s="13" t="s">
        <v>27</v>
      </c>
      <c r="G19" s="2"/>
      <c r="H19" s="2"/>
      <c r="J19" s="14">
        <v>1021</v>
      </c>
    </row>
    <row r="20" spans="1:13" ht="15" customHeight="1" x14ac:dyDescent="0.15">
      <c r="A20" s="17" t="s">
        <v>28</v>
      </c>
      <c r="B20" s="15"/>
      <c r="C20" s="14">
        <v>579084</v>
      </c>
      <c r="E20" s="13"/>
      <c r="G20" s="2"/>
      <c r="H20" s="2"/>
      <c r="J20" s="9"/>
    </row>
    <row r="21" spans="1:13" ht="15" customHeight="1" x14ac:dyDescent="0.15">
      <c r="A21" s="17" t="s">
        <v>29</v>
      </c>
      <c r="B21" s="15"/>
      <c r="C21" s="14">
        <v>14002</v>
      </c>
      <c r="E21" s="11" t="s">
        <v>30</v>
      </c>
      <c r="J21" s="9"/>
    </row>
    <row r="22" spans="1:13" ht="15" customHeight="1" x14ac:dyDescent="0.15">
      <c r="A22" s="13" t="s">
        <v>31</v>
      </c>
      <c r="B22" s="15"/>
      <c r="C22" s="14">
        <v>265</v>
      </c>
      <c r="E22" s="17" t="s">
        <v>32</v>
      </c>
      <c r="F22" s="11"/>
      <c r="G22" s="11"/>
      <c r="H22" s="11"/>
      <c r="J22" s="14">
        <v>5626893</v>
      </c>
    </row>
    <row r="23" spans="1:13" ht="15" customHeight="1" x14ac:dyDescent="0.15">
      <c r="A23" s="13" t="s">
        <v>33</v>
      </c>
      <c r="B23" s="15"/>
      <c r="C23" s="14">
        <v>373340</v>
      </c>
      <c r="D23" s="21"/>
      <c r="E23" s="17" t="s">
        <v>34</v>
      </c>
      <c r="G23" s="2"/>
      <c r="H23" s="2"/>
      <c r="J23" s="14">
        <v>672075</v>
      </c>
    </row>
    <row r="24" spans="1:13" ht="15" customHeight="1" x14ac:dyDescent="0.15">
      <c r="A24" s="13" t="s">
        <v>35</v>
      </c>
      <c r="C24" s="14">
        <v>13650000</v>
      </c>
      <c r="D24" s="21"/>
      <c r="E24" s="17" t="s">
        <v>36</v>
      </c>
      <c r="G24" s="2"/>
      <c r="H24" s="2"/>
      <c r="J24" s="14">
        <v>175683</v>
      </c>
    </row>
    <row r="25" spans="1:13" ht="15" customHeight="1" x14ac:dyDescent="0.15">
      <c r="A25" s="13" t="s">
        <v>37</v>
      </c>
      <c r="C25" s="14">
        <v>15123132</v>
      </c>
      <c r="D25" s="21"/>
      <c r="E25" s="10"/>
      <c r="F25" s="10"/>
      <c r="I25" s="2"/>
      <c r="J25" s="9"/>
    </row>
    <row r="26" spans="1:13" ht="9" customHeight="1" x14ac:dyDescent="0.15">
      <c r="A26" s="22"/>
      <c r="B26" s="23"/>
      <c r="C26" s="24"/>
      <c r="D26" s="25"/>
      <c r="E26" s="26"/>
      <c r="F26" s="26"/>
      <c r="G26" s="26"/>
      <c r="H26" s="26"/>
      <c r="I26" s="26"/>
      <c r="J26" s="26"/>
      <c r="M26" s="10"/>
    </row>
    <row r="27" spans="1:13" ht="15" customHeight="1" x14ac:dyDescent="0.15">
      <c r="B27" s="2"/>
      <c r="C27" s="2"/>
      <c r="E27" s="27"/>
      <c r="F27" s="27"/>
      <c r="G27" s="27"/>
      <c r="H27" s="27"/>
      <c r="I27" s="27"/>
      <c r="J27" s="27"/>
    </row>
    <row r="28" spans="1:13" ht="15" customHeight="1" x14ac:dyDescent="0.15">
      <c r="A28" s="1" t="s">
        <v>0</v>
      </c>
      <c r="B28" s="1"/>
      <c r="C28" s="1"/>
      <c r="D28" s="1"/>
      <c r="E28" s="1"/>
      <c r="F28" s="1"/>
      <c r="G28" s="1"/>
      <c r="H28" s="1"/>
      <c r="I28" s="1"/>
      <c r="J28" s="1"/>
    </row>
    <row r="29" spans="1:13" ht="15" customHeight="1" x14ac:dyDescent="0.15">
      <c r="A29" s="28" t="s">
        <v>38</v>
      </c>
      <c r="B29" s="28"/>
      <c r="C29" s="28"/>
      <c r="D29" s="28"/>
      <c r="E29" s="28"/>
      <c r="F29" s="28"/>
      <c r="G29" s="28"/>
      <c r="H29" s="28"/>
      <c r="I29" s="28"/>
      <c r="J29" s="28"/>
    </row>
    <row r="30" spans="1:13" ht="15" customHeight="1" x14ac:dyDescent="0.15">
      <c r="A30" s="28">
        <v>2023</v>
      </c>
      <c r="B30" s="28"/>
      <c r="C30" s="28"/>
      <c r="D30" s="28"/>
      <c r="E30" s="28"/>
      <c r="F30" s="28"/>
      <c r="G30" s="28"/>
      <c r="H30" s="28"/>
      <c r="I30" s="28"/>
      <c r="J30" s="28"/>
    </row>
    <row r="32" spans="1:13" ht="14.25" customHeight="1" x14ac:dyDescent="0.15">
      <c r="A32" s="29" t="s">
        <v>39</v>
      </c>
      <c r="B32" s="30" t="s">
        <v>40</v>
      </c>
      <c r="C32" s="31" t="s">
        <v>41</v>
      </c>
      <c r="D32" s="31"/>
      <c r="E32" s="31"/>
      <c r="F32" s="31"/>
      <c r="G32" s="31"/>
      <c r="H32" s="31"/>
      <c r="I32" s="30" t="s">
        <v>42</v>
      </c>
      <c r="J32" s="30"/>
    </row>
    <row r="33" spans="1:14" ht="14.25" customHeight="1" x14ac:dyDescent="0.15">
      <c r="A33" s="29"/>
      <c r="B33" s="30"/>
      <c r="C33" s="32" t="s">
        <v>43</v>
      </c>
      <c r="D33" s="32"/>
      <c r="E33" s="29" t="s">
        <v>44</v>
      </c>
      <c r="F33" s="29"/>
      <c r="G33" s="32" t="s">
        <v>45</v>
      </c>
      <c r="H33" s="32"/>
      <c r="I33" s="30"/>
      <c r="J33" s="30"/>
    </row>
    <row r="34" spans="1:14" ht="14.25" customHeight="1" x14ac:dyDescent="0.15">
      <c r="A34" s="29"/>
      <c r="B34" s="30"/>
      <c r="C34" s="33" t="s">
        <v>4</v>
      </c>
      <c r="D34" s="33" t="s">
        <v>6</v>
      </c>
      <c r="E34" s="33" t="s">
        <v>4</v>
      </c>
      <c r="F34" s="33" t="s">
        <v>6</v>
      </c>
      <c r="G34" s="34" t="s">
        <v>4</v>
      </c>
      <c r="H34" s="34" t="s">
        <v>6</v>
      </c>
      <c r="I34" s="35" t="s">
        <v>4</v>
      </c>
      <c r="J34" s="35" t="s">
        <v>6</v>
      </c>
    </row>
    <row r="35" spans="1:14" ht="9" customHeight="1" x14ac:dyDescent="0.15">
      <c r="B35" s="36"/>
      <c r="E35" s="37"/>
      <c r="F35" s="37"/>
      <c r="G35" s="38"/>
      <c r="H35" s="38"/>
      <c r="I35" s="38"/>
      <c r="J35" s="38"/>
    </row>
    <row r="36" spans="1:14" ht="15" customHeight="1" x14ac:dyDescent="0.15">
      <c r="A36" s="13" t="s">
        <v>46</v>
      </c>
      <c r="B36" s="10">
        <f>[1]acervo!B9</f>
        <v>22</v>
      </c>
      <c r="C36" s="10">
        <f>[1]acervo!C9</f>
        <v>6359</v>
      </c>
      <c r="D36" s="10">
        <f>[1]acervo!D9</f>
        <v>6469</v>
      </c>
      <c r="E36" s="10">
        <f>[1]acervo!E9</f>
        <v>4007</v>
      </c>
      <c r="F36" s="10">
        <f>[1]acervo!F9</f>
        <v>4660</v>
      </c>
      <c r="G36" s="10">
        <f>[1]acervo!G9</f>
        <v>10329</v>
      </c>
      <c r="H36" s="10">
        <f>[1]acervo!H9</f>
        <v>11092</v>
      </c>
      <c r="I36" s="10">
        <f>[1]acervo!I9</f>
        <v>848728</v>
      </c>
      <c r="J36" s="10">
        <f>[1]acervo!J9</f>
        <v>1023583</v>
      </c>
      <c r="K36" s="10"/>
      <c r="L36" s="10"/>
      <c r="M36" s="10"/>
    </row>
    <row r="37" spans="1:14" ht="15" customHeight="1" x14ac:dyDescent="0.2">
      <c r="A37" s="13" t="s">
        <v>47</v>
      </c>
      <c r="B37" s="2">
        <f>[1]acervo!B32</f>
        <v>33</v>
      </c>
      <c r="C37" s="10">
        <f>[1]acervo!C32</f>
        <v>4472</v>
      </c>
      <c r="D37" s="10">
        <f>[1]acervo!D32</f>
        <v>4628</v>
      </c>
      <c r="E37" s="10">
        <f>[1]acervo!E32</f>
        <v>657</v>
      </c>
      <c r="F37" s="10">
        <f>[1]acervo!F32</f>
        <v>702</v>
      </c>
      <c r="G37" s="10">
        <f>[1]acervo!G32</f>
        <v>5129</v>
      </c>
      <c r="H37" s="10">
        <f>[1]acervo!H32</f>
        <v>5330</v>
      </c>
      <c r="I37" s="10">
        <f>[1]acervo!I32</f>
        <v>418014</v>
      </c>
      <c r="J37" s="10">
        <f>[1]acervo!J32</f>
        <v>533680</v>
      </c>
      <c r="K37" s="39"/>
      <c r="M37" s="10"/>
    </row>
    <row r="38" spans="1:14" ht="15" customHeight="1" x14ac:dyDescent="0.2">
      <c r="A38" s="13" t="s">
        <v>48</v>
      </c>
      <c r="B38" s="2">
        <f>[1]acervo!B60</f>
        <v>38</v>
      </c>
      <c r="C38" s="10">
        <f>[1]acervo!C60</f>
        <v>7732</v>
      </c>
      <c r="D38" s="10">
        <f>[1]acervo!D60</f>
        <v>14867</v>
      </c>
      <c r="E38" s="10">
        <f>[1]acervo!E60</f>
        <v>1284</v>
      </c>
      <c r="F38" s="10">
        <f>[1]acervo!F60</f>
        <v>2484</v>
      </c>
      <c r="G38" s="10">
        <f>[1]acervo!G60</f>
        <v>9016</v>
      </c>
      <c r="H38" s="10">
        <f>[1]acervo!H60</f>
        <v>17351</v>
      </c>
      <c r="I38" s="10">
        <f>[1]acervo!I60</f>
        <v>793578</v>
      </c>
      <c r="J38" s="10">
        <f>[1]acervo!J60</f>
        <v>2231634</v>
      </c>
      <c r="K38" s="39"/>
      <c r="M38" s="10"/>
    </row>
    <row r="39" spans="1:14" ht="15" customHeight="1" x14ac:dyDescent="0.2">
      <c r="A39" s="13" t="s">
        <v>49</v>
      </c>
      <c r="B39" s="2">
        <f>[1]acervo!B77</f>
        <v>8</v>
      </c>
      <c r="C39" s="10">
        <f>[1]acervo!C77</f>
        <v>4948</v>
      </c>
      <c r="D39" s="10">
        <f>[1]acervo!D77</f>
        <v>11859</v>
      </c>
      <c r="E39" s="10">
        <f>[1]acervo!E77</f>
        <v>239</v>
      </c>
      <c r="F39" s="10">
        <f>[1]acervo!F77</f>
        <v>331</v>
      </c>
      <c r="G39" s="10">
        <f>[1]acervo!G77</f>
        <v>5187</v>
      </c>
      <c r="H39" s="10">
        <f>[1]acervo!H77</f>
        <v>12190</v>
      </c>
      <c r="I39" s="10">
        <f>[1]acervo!I77</f>
        <v>347477</v>
      </c>
      <c r="J39" s="10">
        <f>[1]acervo!J77</f>
        <v>1239977</v>
      </c>
      <c r="K39" s="39"/>
      <c r="M39" s="10"/>
      <c r="N39" s="40"/>
    </row>
    <row r="40" spans="1:14" ht="15" customHeight="1" x14ac:dyDescent="0.15">
      <c r="A40" s="13" t="s">
        <v>50</v>
      </c>
      <c r="B40" s="10">
        <f>[1]acervo!B83</f>
        <v>6</v>
      </c>
      <c r="C40" s="10">
        <f>[1]acervo!C83</f>
        <v>1807</v>
      </c>
      <c r="D40" s="10">
        <f>[1]acervo!D83</f>
        <v>2586</v>
      </c>
      <c r="E40" s="10">
        <f>[1]acervo!E83</f>
        <v>120</v>
      </c>
      <c r="F40" s="10">
        <f>[1]acervo!F83</f>
        <v>122</v>
      </c>
      <c r="G40" s="10">
        <f>[1]acervo!G83</f>
        <v>1927</v>
      </c>
      <c r="H40" s="10">
        <f>[1]acervo!H83</f>
        <v>2708</v>
      </c>
      <c r="I40" s="10">
        <f>[1]acervo!I83</f>
        <v>99686</v>
      </c>
      <c r="J40" s="10">
        <f>[1]acervo!J83</f>
        <v>194110</v>
      </c>
      <c r="K40" s="10"/>
      <c r="M40" s="10"/>
    </row>
    <row r="41" spans="1:14" ht="15" customHeight="1" x14ac:dyDescent="0.15">
      <c r="A41" s="13" t="s">
        <v>51</v>
      </c>
      <c r="B41" s="10">
        <f>[1]acervo!B90</f>
        <v>10</v>
      </c>
      <c r="C41" s="10">
        <f>[1]acervo!C90</f>
        <v>5615</v>
      </c>
      <c r="D41" s="10">
        <f>[1]acervo!D90</f>
        <v>12301</v>
      </c>
      <c r="E41" s="10">
        <f>[1]acervo!E90</f>
        <v>0</v>
      </c>
      <c r="F41" s="10">
        <f>[1]acervo!F90</f>
        <v>0</v>
      </c>
      <c r="G41" s="10">
        <f>[1]acervo!G90</f>
        <v>5615</v>
      </c>
      <c r="H41" s="10">
        <f>[1]acervo!H90</f>
        <v>12301</v>
      </c>
      <c r="I41" s="10">
        <f>[1]acervo!I90</f>
        <v>217331</v>
      </c>
      <c r="J41" s="10">
        <f>[1]acervo!J90</f>
        <v>736555</v>
      </c>
    </row>
    <row r="42" spans="1:14" ht="15" customHeight="1" x14ac:dyDescent="0.15">
      <c r="A42" s="13" t="s">
        <v>52</v>
      </c>
      <c r="B42" s="10">
        <f>[1]acervo!B101</f>
        <v>6</v>
      </c>
      <c r="C42" s="10">
        <f>[1]acervo!C101</f>
        <v>3516</v>
      </c>
      <c r="D42" s="10">
        <f>[1]acervo!D101</f>
        <v>11280</v>
      </c>
      <c r="E42" s="10">
        <f>[1]acervo!E101</f>
        <v>0</v>
      </c>
      <c r="F42" s="10">
        <f>[1]acervo!F101</f>
        <v>0</v>
      </c>
      <c r="G42" s="10">
        <f>[1]acervo!G101</f>
        <v>3516</v>
      </c>
      <c r="H42" s="10">
        <f>[1]acervo!H101</f>
        <v>11280</v>
      </c>
      <c r="I42" s="10">
        <f>[1]acervo!I101</f>
        <v>139778</v>
      </c>
      <c r="J42" s="10">
        <f>[1]acervo!J101</f>
        <v>910691</v>
      </c>
    </row>
    <row r="43" spans="1:14" ht="15" customHeight="1" x14ac:dyDescent="0.2">
      <c r="A43" s="17" t="s">
        <v>53</v>
      </c>
      <c r="B43" s="10">
        <f>[1]acervo!B108</f>
        <v>17</v>
      </c>
      <c r="C43" s="10">
        <f>[1]acervo!C108</f>
        <v>9062</v>
      </c>
      <c r="D43" s="10">
        <f>[1]acervo!D108</f>
        <v>9175</v>
      </c>
      <c r="E43" s="10">
        <f>[1]acervo!E108</f>
        <v>111</v>
      </c>
      <c r="F43" s="10">
        <f>[1]acervo!F108</f>
        <v>140</v>
      </c>
      <c r="G43" s="10">
        <f>[1]acervo!G108</f>
        <v>9173</v>
      </c>
      <c r="H43" s="10">
        <f>[1]acervo!H108</f>
        <v>9315</v>
      </c>
      <c r="I43" s="10">
        <f>[1]acervo!I108</f>
        <v>476866</v>
      </c>
      <c r="J43" s="10">
        <f>[1]acervo!J108</f>
        <v>764762</v>
      </c>
      <c r="K43" s="39"/>
      <c r="M43" s="10"/>
    </row>
    <row r="44" spans="1:14" ht="15" customHeight="1" x14ac:dyDescent="0.15">
      <c r="A44" s="41" t="s">
        <v>54</v>
      </c>
      <c r="B44" s="42">
        <f t="shared" ref="B44:J44" si="0">SUM(B36:B43)</f>
        <v>140</v>
      </c>
      <c r="C44" s="42">
        <f t="shared" si="0"/>
        <v>43511</v>
      </c>
      <c r="D44" s="42">
        <f t="shared" si="0"/>
        <v>73165</v>
      </c>
      <c r="E44" s="42">
        <f t="shared" si="0"/>
        <v>6418</v>
      </c>
      <c r="F44" s="42">
        <f t="shared" si="0"/>
        <v>8439</v>
      </c>
      <c r="G44" s="42">
        <f t="shared" si="0"/>
        <v>49892</v>
      </c>
      <c r="H44" s="42">
        <f t="shared" si="0"/>
        <v>81567</v>
      </c>
      <c r="I44" s="42">
        <f t="shared" si="0"/>
        <v>3341458</v>
      </c>
      <c r="J44" s="42">
        <f t="shared" si="0"/>
        <v>7634992</v>
      </c>
      <c r="M44" s="10"/>
    </row>
    <row r="45" spans="1:14" ht="15" customHeight="1" x14ac:dyDescent="0.15">
      <c r="A45" s="17" t="s">
        <v>55</v>
      </c>
      <c r="B45" s="10"/>
      <c r="C45" s="10">
        <v>673</v>
      </c>
      <c r="D45" s="10">
        <v>772</v>
      </c>
      <c r="E45" s="43">
        <v>1</v>
      </c>
      <c r="F45" s="43">
        <v>1</v>
      </c>
      <c r="G45" s="10">
        <v>674</v>
      </c>
      <c r="H45" s="10">
        <v>773</v>
      </c>
      <c r="I45" s="10">
        <v>23085</v>
      </c>
      <c r="J45" s="10">
        <v>30411</v>
      </c>
    </row>
    <row r="46" spans="1:14" s="40" customFormat="1" ht="15" customHeight="1" x14ac:dyDescent="0.15">
      <c r="A46" s="41" t="s">
        <v>56</v>
      </c>
      <c r="B46" s="41"/>
      <c r="C46" s="42">
        <f>SUM(C44:C45)</f>
        <v>44184</v>
      </c>
      <c r="D46" s="42">
        <f t="shared" ref="D46:J46" si="1">SUM(D44:D45)</f>
        <v>73937</v>
      </c>
      <c r="E46" s="42">
        <f t="shared" si="1"/>
        <v>6419</v>
      </c>
      <c r="F46" s="42">
        <f t="shared" si="1"/>
        <v>8440</v>
      </c>
      <c r="G46" s="42">
        <f t="shared" si="1"/>
        <v>50566</v>
      </c>
      <c r="H46" s="42">
        <f t="shared" si="1"/>
        <v>82340</v>
      </c>
      <c r="I46" s="42">
        <f t="shared" si="1"/>
        <v>3364543</v>
      </c>
      <c r="J46" s="42">
        <f t="shared" si="1"/>
        <v>7665403</v>
      </c>
    </row>
    <row r="47" spans="1:14" ht="15" customHeight="1" x14ac:dyDescent="0.15">
      <c r="A47" s="17" t="s">
        <v>17</v>
      </c>
      <c r="B47" s="10"/>
      <c r="C47" s="10">
        <v>10486</v>
      </c>
      <c r="D47" s="43" t="s">
        <v>57</v>
      </c>
      <c r="E47" s="43" t="s">
        <v>57</v>
      </c>
      <c r="F47" s="43" t="s">
        <v>57</v>
      </c>
      <c r="G47" s="10">
        <f>SUM(C47,E47)</f>
        <v>10486</v>
      </c>
      <c r="H47" s="43" t="s">
        <v>57</v>
      </c>
      <c r="I47" s="10">
        <f>SUM(E47,G47)</f>
        <v>10486</v>
      </c>
      <c r="J47" s="43" t="s">
        <v>57</v>
      </c>
    </row>
    <row r="48" spans="1:14" s="40" customFormat="1" ht="15" customHeight="1" x14ac:dyDescent="0.15">
      <c r="A48" s="41" t="s">
        <v>58</v>
      </c>
      <c r="B48" s="41"/>
      <c r="C48" s="42">
        <f>C46+C47</f>
        <v>54670</v>
      </c>
      <c r="D48" s="42">
        <f>D46</f>
        <v>73937</v>
      </c>
      <c r="E48" s="42">
        <f>E46</f>
        <v>6419</v>
      </c>
      <c r="F48" s="42">
        <f>F46</f>
        <v>8440</v>
      </c>
      <c r="G48" s="42">
        <f>SUM(G46:G47)</f>
        <v>61052</v>
      </c>
      <c r="H48" s="42">
        <f>H46</f>
        <v>82340</v>
      </c>
      <c r="I48" s="42">
        <f>SUM(I46:I47)</f>
        <v>3375029</v>
      </c>
      <c r="J48" s="42">
        <f>J46</f>
        <v>7665403</v>
      </c>
    </row>
    <row r="49" spans="1:24" ht="15" customHeight="1" x14ac:dyDescent="0.15">
      <c r="B49" s="10"/>
      <c r="E49" s="10"/>
      <c r="F49" s="10"/>
    </row>
    <row r="50" spans="1:24" s="40" customFormat="1" ht="13" customHeight="1" x14ac:dyDescent="0.15">
      <c r="A50" s="44" t="s">
        <v>59</v>
      </c>
      <c r="B50" s="45"/>
      <c r="C50" s="45"/>
      <c r="D50" s="45"/>
      <c r="E50" s="45"/>
      <c r="F50" s="45"/>
      <c r="G50" s="46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</row>
    <row r="51" spans="1:24" s="40" customFormat="1" ht="13" customHeight="1" x14ac:dyDescent="0.15">
      <c r="A51" s="44" t="s">
        <v>60</v>
      </c>
      <c r="B51" s="45"/>
      <c r="C51" s="45"/>
      <c r="D51" s="45"/>
      <c r="E51" s="45"/>
      <c r="F51" s="45"/>
      <c r="G51" s="46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</row>
    <row r="52" spans="1:24" s="40" customFormat="1" ht="13" customHeight="1" x14ac:dyDescent="0.15">
      <c r="A52" s="44" t="s">
        <v>61</v>
      </c>
      <c r="B52" s="45"/>
      <c r="C52" s="45"/>
      <c r="D52" s="45"/>
      <c r="E52" s="45"/>
      <c r="F52" s="45"/>
      <c r="G52" s="46"/>
      <c r="H52" s="47"/>
      <c r="I52" s="47"/>
      <c r="J52" s="47"/>
      <c r="K52" s="47"/>
      <c r="L52" s="47"/>
    </row>
    <row r="53" spans="1:24" s="40" customFormat="1" ht="13" customHeight="1" x14ac:dyDescent="0.15">
      <c r="A53" s="45" t="s">
        <v>62</v>
      </c>
      <c r="B53" s="45"/>
      <c r="C53" s="45"/>
      <c r="D53" s="45"/>
      <c r="E53" s="45"/>
      <c r="F53" s="45"/>
      <c r="G53" s="4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</row>
    <row r="54" spans="1:24" s="40" customFormat="1" ht="12.75" customHeight="1" x14ac:dyDescent="0.15">
      <c r="A54" s="44" t="s">
        <v>63</v>
      </c>
      <c r="B54" s="44"/>
      <c r="C54" s="14"/>
      <c r="D54" s="14"/>
      <c r="E54" s="14"/>
      <c r="F54" s="14"/>
      <c r="G54" s="14"/>
      <c r="H54" s="14"/>
      <c r="I54" s="14"/>
      <c r="J54" s="14"/>
    </row>
    <row r="55" spans="1:24" s="40" customFormat="1" ht="12.75" customHeight="1" x14ac:dyDescent="0.15">
      <c r="A55" s="45" t="s">
        <v>64</v>
      </c>
      <c r="B55" s="45"/>
      <c r="C55" s="14"/>
      <c r="D55" s="14"/>
      <c r="E55" s="14"/>
      <c r="F55" s="14"/>
      <c r="G55" s="14"/>
      <c r="H55" s="14"/>
      <c r="I55" s="14"/>
      <c r="J55" s="14"/>
    </row>
    <row r="56" spans="1:24" s="40" customFormat="1" ht="12.75" customHeight="1" x14ac:dyDescent="0.15">
      <c r="A56" s="45" t="s">
        <v>65</v>
      </c>
      <c r="B56" s="48"/>
      <c r="C56" s="14"/>
      <c r="D56" s="14"/>
      <c r="E56" s="14"/>
      <c r="F56" s="14"/>
      <c r="G56" s="14"/>
      <c r="H56" s="14"/>
      <c r="I56" s="14"/>
      <c r="J56" s="14"/>
    </row>
    <row r="57" spans="1:24" s="40" customFormat="1" ht="12.75" customHeight="1" x14ac:dyDescent="0.15">
      <c r="A57" s="44" t="s">
        <v>66</v>
      </c>
      <c r="B57" s="48"/>
      <c r="C57" s="14"/>
      <c r="D57" s="14"/>
      <c r="E57" s="14"/>
      <c r="F57" s="14"/>
      <c r="G57" s="14"/>
      <c r="H57" s="14"/>
      <c r="I57" s="14"/>
      <c r="J57" s="14"/>
    </row>
    <row r="58" spans="1:24" ht="12.75" customHeight="1" x14ac:dyDescent="0.15"/>
    <row r="59" spans="1:24" ht="12.75" customHeight="1" x14ac:dyDescent="0.15">
      <c r="A59" s="49" t="s">
        <v>67</v>
      </c>
      <c r="C59" s="50"/>
      <c r="D59" s="50"/>
      <c r="E59" s="50"/>
      <c r="F59" s="50"/>
      <c r="G59" s="2"/>
      <c r="H59" s="2"/>
      <c r="I59" s="2"/>
      <c r="J59" s="2"/>
    </row>
    <row r="60" spans="1:24" ht="12.75" customHeight="1" x14ac:dyDescent="0.15"/>
    <row r="61" spans="1:24" ht="12.75" customHeight="1" x14ac:dyDescent="0.15"/>
    <row r="62" spans="1:24" ht="12.75" customHeight="1" x14ac:dyDescent="0.15"/>
    <row r="63" spans="1:24" ht="12.75" customHeight="1" x14ac:dyDescent="0.15"/>
    <row r="64" spans="1:2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</sheetData>
  <mergeCells count="13">
    <mergeCell ref="A32:A34"/>
    <mergeCell ref="B32:B34"/>
    <mergeCell ref="C32:H32"/>
    <mergeCell ref="I32:J33"/>
    <mergeCell ref="C33:D33"/>
    <mergeCell ref="E33:F33"/>
    <mergeCell ref="G33:H33"/>
    <mergeCell ref="A1:J1"/>
    <mergeCell ref="A2:J2"/>
    <mergeCell ref="A3:J3"/>
    <mergeCell ref="A28:J28"/>
    <mergeCell ref="A29:J29"/>
    <mergeCell ref="A30:J30"/>
  </mergeCells>
  <printOptions horizontalCentered="1"/>
  <pageMargins left="0.39370078740157483" right="0.39370078740157483" top="0.59055118110236227" bottom="0.39370078740157483" header="0.39370078740157483" footer="0"/>
  <pageSetup scale="55" orientation="landscape" r:id="rId1"/>
  <headerFooter alignWithMargins="0">
    <oddHeader xml:space="preserve">&amp;R&amp;"Arial,Negrita"&amp;14Resumen Estadístico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2024-05-06T17:58:44Z</dcterms:created>
  <dcterms:modified xsi:type="dcterms:W3CDTF">2024-05-06T17:58:56Z</dcterms:modified>
</cp:coreProperties>
</file>