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758CEBB5-C821-4F53-A771-091A6319EBCA}" xr6:coauthVersionLast="47" xr6:coauthVersionMax="47" xr10:uidLastSave="{00000000-0000-0000-0000-000000000000}"/>
  <bookViews>
    <workbookView xWindow="14460" yWindow="0" windowWidth="14400" windowHeight="15630" tabRatio="901" xr2:uid="{00000000-000D-0000-FFFF-FFFF00000000}"/>
  </bookViews>
  <sheets>
    <sheet name="bachillerato" sheetId="9" r:id="rId1"/>
    <sheet name="inic y prop" sheetId="20" r:id="rId2"/>
  </sheets>
  <externalReferences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 localSheetId="1">[1]datos!#REF!</definedName>
    <definedName name="_03_02_2021_20_36">[1]datos!#REF!</definedName>
    <definedName name="ana" localSheetId="0">[1]datos!#REF!</definedName>
    <definedName name="ana" localSheetId="1">[1]datos!#REF!</definedName>
    <definedName name="ana">[1]datos!#REF!</definedName>
    <definedName name="_xlnm.Print_Area" localSheetId="0">bachillerato!$A$1:$H$61</definedName>
    <definedName name="_xlnm.Database" localSheetId="0">bachillerato!$B$9:$H$23</definedName>
    <definedName name="_xlnm.Database" localSheetId="1">#REF!</definedName>
    <definedName name="_xlnm.Database">#REF!</definedName>
    <definedName name="carreraras" localSheetId="0">#REF!</definedName>
    <definedName name="carreraras" localSheetId="1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 localSheetId="1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 localSheetId="1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 localSheetId="1">#REF!</definedName>
    <definedName name="inic">#REF!</definedName>
    <definedName name="Maestría_total">'[1]pe posgrado'!$A$10,'[1]pe posgrado'!$H$10</definedName>
    <definedName name="mmmmm" localSheetId="0">#REF!</definedName>
    <definedName name="mmmmm" localSheetId="1">#REF!</definedName>
    <definedName name="mmmmm">#REF!</definedName>
    <definedName name="ok">'[3]9119B'!$A$1:$L$312</definedName>
    <definedName name="p" localSheetId="0">#REF!</definedName>
    <definedName name="p" localSheetId="1">#REF!</definedName>
    <definedName name="p">#REF!</definedName>
    <definedName name="pe" localSheetId="0">#REF!</definedName>
    <definedName name="pe" localSheetId="1">#REF!</definedName>
    <definedName name="pe">#REF!</definedName>
    <definedName name="pobesc01" localSheetId="0">#REF!</definedName>
    <definedName name="pobesc01" localSheetId="1">#REF!</definedName>
    <definedName name="pobesc01">#REF!</definedName>
    <definedName name="pobesc01_02" localSheetId="0">#REF!</definedName>
    <definedName name="pobesc01_02" localSheetId="1">#REF!</definedName>
    <definedName name="pobesc01_02">#REF!</definedName>
    <definedName name="pobescsumada" localSheetId="0">#REF!</definedName>
    <definedName name="pobescsumada" localSheetId="1">#REF!</definedName>
    <definedName name="pobescsumada">#REF!</definedName>
    <definedName name="poblacion01_02" localSheetId="0">#REF!</definedName>
    <definedName name="poblacion01_02" localSheetId="1">#REF!</definedName>
    <definedName name="poblacion01_02">#REF!</definedName>
    <definedName name="poblacion2223">#REF!</definedName>
    <definedName name="posgrado" localSheetId="0">#REF!</definedName>
    <definedName name="posgrado" localSheetId="1">#REF!</definedName>
    <definedName name="posgrado">#REF!</definedName>
    <definedName name="ppp">#REF!</definedName>
    <definedName name="proini" localSheetId="0">#REF!</definedName>
    <definedName name="proini" localSheetId="1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0" l="1"/>
  <c r="B29" i="20"/>
  <c r="G27" i="20"/>
  <c r="G26" i="20"/>
  <c r="G25" i="20"/>
  <c r="G24" i="20"/>
  <c r="G23" i="20"/>
  <c r="G22" i="20"/>
  <c r="D27" i="20"/>
  <c r="D26" i="20"/>
  <c r="D25" i="20"/>
  <c r="D24" i="20"/>
  <c r="D23" i="20"/>
  <c r="D22" i="20"/>
  <c r="H22" i="20" s="1"/>
  <c r="G9" i="20"/>
  <c r="H9" i="20" s="1"/>
  <c r="D9" i="20"/>
  <c r="F29" i="20"/>
  <c r="E29" i="20"/>
  <c r="G29" i="20" s="1"/>
  <c r="H25" i="20" l="1"/>
  <c r="H26" i="20"/>
  <c r="H27" i="20"/>
  <c r="H23" i="20"/>
  <c r="H24" i="20"/>
  <c r="D29" i="20"/>
  <c r="H29" i="20" s="1"/>
  <c r="D23" i="9"/>
  <c r="D22" i="9"/>
  <c r="D21" i="9"/>
  <c r="D20" i="9"/>
  <c r="D19" i="9"/>
  <c r="D17" i="9"/>
  <c r="D16" i="9"/>
  <c r="D15" i="9"/>
  <c r="D14" i="9"/>
  <c r="D13" i="9"/>
  <c r="D12" i="9"/>
  <c r="D11" i="9"/>
  <c r="D10" i="9"/>
  <c r="G23" i="9"/>
  <c r="G22" i="9"/>
  <c r="G21" i="9"/>
  <c r="G20" i="9"/>
  <c r="G19" i="9"/>
  <c r="G17" i="9"/>
  <c r="G16" i="9"/>
  <c r="G15" i="9"/>
  <c r="G14" i="9"/>
  <c r="G13" i="9"/>
  <c r="G12" i="9"/>
  <c r="G11" i="9"/>
  <c r="G10" i="9"/>
  <c r="G9" i="9"/>
  <c r="D9" i="9"/>
  <c r="H14" i="9" l="1"/>
  <c r="H22" i="9"/>
  <c r="H23" i="9"/>
  <c r="H9" i="9"/>
  <c r="H15" i="9"/>
  <c r="H13" i="9"/>
  <c r="H21" i="9"/>
  <c r="H19" i="9"/>
  <c r="H17" i="9"/>
  <c r="H10" i="9"/>
  <c r="H11" i="9"/>
  <c r="H12" i="9"/>
  <c r="H16" i="9"/>
  <c r="H20" i="9"/>
  <c r="B8" i="9" l="1"/>
  <c r="C8" i="9"/>
  <c r="D8" i="9"/>
  <c r="E8" i="9"/>
  <c r="F8" i="9"/>
  <c r="B18" i="9"/>
  <c r="C18" i="9"/>
  <c r="E18" i="9"/>
  <c r="F18" i="9"/>
  <c r="G18" i="9" l="1"/>
  <c r="D18" i="9"/>
  <c r="G8" i="9"/>
  <c r="C25" i="9"/>
  <c r="F25" i="9"/>
  <c r="E25" i="9"/>
  <c r="B25" i="9"/>
  <c r="G25" i="9" l="1"/>
  <c r="H8" i="9"/>
  <c r="H18" i="9"/>
  <c r="H25" i="9" l="1"/>
  <c r="D25" i="9" l="1"/>
  <c r="B32" i="9" l="1"/>
  <c r="B36" i="9"/>
  <c r="B33" i="9"/>
  <c r="B45" i="9"/>
  <c r="B31" i="9"/>
  <c r="B38" i="9"/>
  <c r="B34" i="9"/>
  <c r="B47" i="9"/>
  <c r="B46" i="9"/>
  <c r="B44" i="9"/>
  <c r="B37" i="9"/>
  <c r="B48" i="9"/>
  <c r="B35" i="9"/>
  <c r="B30" i="9"/>
  <c r="B39" i="9" l="1"/>
  <c r="B49" i="9"/>
</calcChain>
</file>

<file path=xl/sharedStrings.xml><?xml version="1.0" encoding="utf-8"?>
<sst xmlns="http://schemas.openxmlformats.org/spreadsheetml/2006/main" count="85" uniqueCount="54">
  <si>
    <t>Total</t>
  </si>
  <si>
    <t>FUENTE: Dirección General de Administración Escolar, UNAM.</t>
  </si>
  <si>
    <t>T O T A L</t>
  </si>
  <si>
    <t>Mujeres</t>
  </si>
  <si>
    <t>Hombres</t>
  </si>
  <si>
    <t>Reingreso</t>
  </si>
  <si>
    <t>Primer ingreso</t>
  </si>
  <si>
    <t>UNAM. POBLACIÓN ESCOLAR</t>
  </si>
  <si>
    <t>Piano</t>
  </si>
  <si>
    <t>Instrumentista</t>
  </si>
  <si>
    <t>Etnomusicología</t>
  </si>
  <si>
    <t>Educación Musical</t>
  </si>
  <si>
    <t>Composición</t>
  </si>
  <si>
    <t>Canto</t>
  </si>
  <si>
    <t>Población</t>
  </si>
  <si>
    <t>Carrera</t>
  </si>
  <si>
    <t>Plantel Azcapotzalco</t>
  </si>
  <si>
    <t>Plantel Naucalpan</t>
  </si>
  <si>
    <t>Plantel Oriente</t>
  </si>
  <si>
    <t>Plantel Sur</t>
  </si>
  <si>
    <t>Plantel Vallejo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</si>
  <si>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</si>
  <si>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</si>
  <si>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</si>
  <si>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</si>
  <si>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</si>
  <si>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</si>
  <si>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</si>
  <si>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</si>
  <si>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</si>
  <si>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 xml:space="preserve">Plantel Vallejo                                                       </t>
  </si>
  <si>
    <t xml:space="preserve">Plantel Sur                                                           </t>
  </si>
  <si>
    <t xml:space="preserve">Plantel Oriente                                                       </t>
  </si>
  <si>
    <t xml:space="preserve">Plantel Naucalpan                                                     </t>
  </si>
  <si>
    <t xml:space="preserve">Plantel Azcapotzalco                                                  </t>
  </si>
  <si>
    <t>COLEGIO DE CIENCIAS Y HUMANIDADES</t>
  </si>
  <si>
    <t xml:space="preserve">Plantel 9 Pedro de Alba                                               </t>
  </si>
  <si>
    <t xml:space="preserve">Plantel 6 Antonio Caso                                                </t>
  </si>
  <si>
    <t xml:space="preserve">Plantel 5 José Vasconcelos                                            </t>
  </si>
  <si>
    <t xml:space="preserve">Plantel 4 Vidal Castañeda y Nájera                                    </t>
  </si>
  <si>
    <t xml:space="preserve">Plantel 3 Justo Sierra                                                </t>
  </si>
  <si>
    <t xml:space="preserve">Plantel 1 Gabino Barreda                                              </t>
  </si>
  <si>
    <t>ESCUELA NACIONAL PREPARATORIA</t>
  </si>
  <si>
    <t>total</t>
  </si>
  <si>
    <t>Subsistema / Plantel</t>
  </si>
  <si>
    <t>BACHILLERATO</t>
  </si>
  <si>
    <t>FUENTE: Facultad de Música, UNAM.</t>
  </si>
  <si>
    <t xml:space="preserve">   Reingreso</t>
  </si>
  <si>
    <t>PROPEDÉUTICO DE LA FACULTAD DE MÚSICA</t>
  </si>
  <si>
    <t xml:space="preserve">Plantel 2 Erasmo Castellanos Quinto                                   </t>
  </si>
  <si>
    <t xml:space="preserve">Escuela </t>
  </si>
  <si>
    <t>Plantel</t>
  </si>
  <si>
    <t>INICIACIÓN UNIVERSITARIA (SECUNDARIA)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</si>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</sst>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8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</cellStyleXfs>
  <cellXfs count="43">
    <xf numFmtId="0" fontId="0" fillId="0" borderId="0" xfId="0"/>
    <xf numFmtId="3" fontId="3" fillId="0" borderId="0" xfId="1" applyNumberFormat="1" applyFont="1" applyAlignment="1">
      <alignment horizontal="right" vertical="center"/>
    </xf>
    <xf numFmtId="3" fontId="3" fillId="0" borderId="0" xfId="4" applyNumberForma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6" applyFont="1" applyAlignment="1">
      <alignment vertical="center"/>
    </xf>
    <xf numFmtId="1" fontId="3" fillId="0" borderId="0" xfId="6" applyNumberFormat="1" applyFont="1" applyAlignment="1">
      <alignment vertical="center"/>
    </xf>
    <xf numFmtId="0" fontId="6" fillId="0" borderId="0" xfId="6" applyFont="1" applyAlignment="1">
      <alignment vertical="center"/>
    </xf>
    <xf numFmtId="3" fontId="3" fillId="0" borderId="0" xfId="7" applyNumberFormat="1" applyFont="1" applyAlignment="1">
      <alignment vertical="center"/>
    </xf>
    <xf numFmtId="0" fontId="3" fillId="0" borderId="0" xfId="7" applyFont="1" applyAlignment="1">
      <alignment vertical="center"/>
    </xf>
    <xf numFmtId="1" fontId="3" fillId="0" borderId="0" xfId="6" applyNumberFormat="1" applyFont="1" applyAlignment="1">
      <alignment horizontal="left" vertical="center" indent="1"/>
    </xf>
    <xf numFmtId="3" fontId="3" fillId="0" borderId="0" xfId="6" applyNumberFormat="1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6" applyFont="1" applyAlignment="1">
      <alignment vertical="center"/>
    </xf>
    <xf numFmtId="3" fontId="5" fillId="2" borderId="0" xfId="6" applyNumberFormat="1" applyFont="1" applyFill="1" applyAlignment="1">
      <alignment vertical="center"/>
    </xf>
    <xf numFmtId="0" fontId="5" fillId="2" borderId="0" xfId="6" applyFont="1" applyFill="1" applyAlignment="1">
      <alignment vertical="center"/>
    </xf>
    <xf numFmtId="3" fontId="5" fillId="0" borderId="0" xfId="6" applyNumberFormat="1" applyFont="1" applyAlignment="1">
      <alignment vertical="center"/>
    </xf>
    <xf numFmtId="0" fontId="5" fillId="0" borderId="0" xfId="6" applyFont="1" applyAlignment="1">
      <alignment vertical="center"/>
    </xf>
    <xf numFmtId="1" fontId="6" fillId="0" borderId="0" xfId="6" applyNumberFormat="1" applyFont="1" applyAlignment="1">
      <alignment vertical="center"/>
    </xf>
    <xf numFmtId="0" fontId="6" fillId="0" borderId="0" xfId="6" applyFont="1" applyAlignment="1">
      <alignment horizontal="center" vertical="center"/>
    </xf>
    <xf numFmtId="1" fontId="7" fillId="2" borderId="0" xfId="6" applyNumberFormat="1" applyFont="1" applyFill="1" applyAlignment="1">
      <alignment horizontal="center" vertical="center"/>
    </xf>
    <xf numFmtId="0" fontId="3" fillId="0" borderId="0" xfId="6" applyFont="1" applyAlignment="1">
      <alignment horizontal="center" vertical="center"/>
    </xf>
    <xf numFmtId="1" fontId="3" fillId="0" borderId="0" xfId="6" applyNumberFormat="1" applyFont="1" applyAlignment="1">
      <alignment horizontal="centerContinuous" vertical="center"/>
    </xf>
    <xf numFmtId="3" fontId="5" fillId="0" borderId="0" xfId="1" applyNumberFormat="1" applyFont="1" applyAlignment="1">
      <alignment horizontal="centerContinuous" vertical="center"/>
    </xf>
    <xf numFmtId="0" fontId="5" fillId="0" borderId="0" xfId="6" applyFont="1" applyAlignment="1">
      <alignment horizontal="centerContinuous" vertical="center"/>
    </xf>
    <xf numFmtId="3" fontId="10" fillId="0" borderId="0" xfId="7" applyNumberFormat="1" applyFont="1" applyAlignment="1">
      <alignment vertical="center"/>
    </xf>
    <xf numFmtId="0" fontId="10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3" fontId="5" fillId="2" borderId="0" xfId="7" applyNumberFormat="1" applyFont="1" applyFill="1" applyAlignment="1">
      <alignment vertical="center"/>
    </xf>
    <xf numFmtId="0" fontId="3" fillId="0" borderId="0" xfId="0" quotePrefix="1" applyFont="1" applyAlignment="1">
      <alignment vertical="center"/>
    </xf>
    <xf numFmtId="3" fontId="7" fillId="2" borderId="0" xfId="7" applyNumberFormat="1" applyFont="1" applyFill="1" applyAlignment="1">
      <alignment horizontal="center" vertical="center"/>
    </xf>
    <xf numFmtId="3" fontId="7" fillId="2" borderId="0" xfId="7" applyNumberFormat="1" applyFont="1" applyFill="1" applyAlignment="1">
      <alignment horizontal="centerContinuous" vertical="center"/>
    </xf>
    <xf numFmtId="3" fontId="5" fillId="0" borderId="0" xfId="1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indent="1"/>
    </xf>
    <xf numFmtId="3" fontId="3" fillId="0" borderId="0" xfId="0" applyNumberFormat="1" applyFont="1" applyAlignment="1">
      <alignment horizontal="left" vertical="center" indent="1"/>
    </xf>
    <xf numFmtId="3" fontId="5" fillId="0" borderId="0" xfId="7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5" fillId="0" borderId="0" xfId="7" applyNumberFormat="1" applyFont="1" applyAlignment="1">
      <alignment horizontal="center" vertical="center"/>
    </xf>
    <xf numFmtId="3" fontId="7" fillId="2" borderId="0" xfId="7" applyNumberFormat="1" applyFont="1" applyFill="1" applyAlignment="1">
      <alignment horizontal="center" vertical="center"/>
    </xf>
    <xf numFmtId="0" fontId="7" fillId="2" borderId="0" xfId="6" applyFont="1" applyFill="1" applyAlignment="1">
      <alignment horizontal="center" vertical="center"/>
    </xf>
    <xf numFmtId="1" fontId="7" fillId="2" borderId="0" xfId="6" applyNumberFormat="1" applyFont="1" applyFill="1" applyAlignment="1">
      <alignment horizontal="center" vertical="center"/>
    </xf>
  </cellXfs>
  <cellStyles count="9">
    <cellStyle name="Normal" xfId="0" builtinId="0"/>
    <cellStyle name="Normal 10 2 2" xfId="4" xr:uid="{00000000-0005-0000-0000-000002000000}"/>
    <cellStyle name="Normal 19" xfId="8" xr:uid="{00000000-0005-0000-0000-000003000000}"/>
    <cellStyle name="Normal 2 4 2" xfId="2" xr:uid="{00000000-0005-0000-0000-000004000000}"/>
    <cellStyle name="Normal 3" xfId="3" xr:uid="{00000000-0005-0000-0000-000005000000}"/>
    <cellStyle name="Normal 3 2 2" xfId="5" xr:uid="{00000000-0005-0000-0000-000006000000}"/>
    <cellStyle name="Normal_pe_bach" xfId="7" xr:uid="{00000000-0005-0000-0000-00000E000000}"/>
    <cellStyle name="Normal_peba_aj" xfId="6" xr:uid="{00000000-0005-0000-0000-00000F000000}"/>
    <cellStyle name="Normal_poblac99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ESCUELA NACIONAL PREPARATORIA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2022-2023</a:t>
            </a:r>
          </a:p>
        </c:rich>
      </c:tx>
      <c:layout>
        <c:manualLayout>
          <c:xMode val="edge"/>
          <c:yMode val="edge"/>
          <c:x val="0.18781779771985299"/>
          <c:y val="2.09018961915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892807251409398"/>
          <c:y val="0.114537475730453"/>
          <c:w val="0.51620994773498496"/>
          <c:h val="0.832663091026665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bachillerato!$A$30:$A$38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bachillerato!$B$30:$B$38</c:f>
              <c:numCache>
                <c:formatCode>#,##0</c:formatCode>
                <c:ptCount val="9"/>
                <c:pt idx="0">
                  <c:v>4853</c:v>
                </c:pt>
                <c:pt idx="1">
                  <c:v>5431</c:v>
                </c:pt>
                <c:pt idx="2">
                  <c:v>5395</c:v>
                </c:pt>
                <c:pt idx="3">
                  <c:v>5113</c:v>
                </c:pt>
                <c:pt idx="4">
                  <c:v>8610</c:v>
                </c:pt>
                <c:pt idx="5">
                  <c:v>4944</c:v>
                </c:pt>
                <c:pt idx="6">
                  <c:v>4311</c:v>
                </c:pt>
                <c:pt idx="7">
                  <c:v>5126</c:v>
                </c:pt>
                <c:pt idx="8">
                  <c:v>4178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8-4D61-8184-46AA3D5B7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238593024"/>
        <c:axId val="130270336"/>
      </c:barChart>
      <c:catAx>
        <c:axId val="238593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027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70336"/>
        <c:scaling>
          <c:orientation val="minMax"/>
          <c:max val="12000"/>
        </c:scaling>
        <c:delete val="1"/>
        <c:axPos val="b"/>
        <c:numFmt formatCode="#,##0" sourceLinked="1"/>
        <c:majorTickMark val="out"/>
        <c:minorTickMark val="none"/>
        <c:tickLblPos val="none"/>
        <c:crossAx val="238593024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COLEGIO DE CIENCIAS Y HUMANIDADES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2022-2023</a:t>
            </a:r>
          </a:p>
        </c:rich>
      </c:tx>
      <c:layout>
        <c:manualLayout>
          <c:xMode val="edge"/>
          <c:yMode val="edge"/>
          <c:x val="0.20350293193657137"/>
          <c:y val="2.3933986668932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90970281940599"/>
          <c:y val="0.10483231262758801"/>
          <c:w val="0.610870427990857"/>
          <c:h val="0.79298347166063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bachillerato!$A$44:$A$48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bachillerato!$B$44:$B$48</c:f>
              <c:numCache>
                <c:formatCode>#,##0</c:formatCode>
                <c:ptCount val="5"/>
                <c:pt idx="0">
                  <c:v>11242</c:v>
                </c:pt>
                <c:pt idx="1">
                  <c:v>12047</c:v>
                </c:pt>
                <c:pt idx="2">
                  <c:v>12246</c:v>
                </c:pt>
                <c:pt idx="3">
                  <c:v>10541</c:v>
                </c:pt>
                <c:pt idx="4">
                  <c:v>10914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7-424B-BF8F-B96F7C614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38595584"/>
        <c:axId val="130273216"/>
      </c:barChart>
      <c:catAx>
        <c:axId val="23859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027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73216"/>
        <c:scaling>
          <c:orientation val="minMax"/>
          <c:max val="12500"/>
          <c:min val="9000"/>
        </c:scaling>
        <c:delete val="1"/>
        <c:axPos val="b"/>
        <c:numFmt formatCode="#,##0" sourceLinked="1"/>
        <c:majorTickMark val="out"/>
        <c:minorTickMark val="none"/>
        <c:tickLblPos val="none"/>
        <c:crossAx val="23859558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2</xdr:col>
      <xdr:colOff>19050</xdr:colOff>
      <xdr:row>58</xdr:row>
      <xdr:rowOff>104775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8</xdr:col>
      <xdr:colOff>9525</xdr:colOff>
      <xdr:row>58</xdr:row>
      <xdr:rowOff>152400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0.89785</cdr:x>
      <cdr:y>0.48129</cdr:y>
    </cdr:from>
    <cdr:to>
      <cdr:x>0.96492</cdr:x>
      <cdr:y>0.5299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81450" y="2600325"/>
          <a:ext cx="409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63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52.85546875" style="5" customWidth="1"/>
    <col min="2" max="8" width="10.85546875" style="6"/>
    <col min="9" max="16384" width="10.85546875" style="5"/>
  </cols>
  <sheetData>
    <row r="1" spans="1:9" ht="15" customHeight="1" x14ac:dyDescent="0.2">
      <c r="A1" s="37" t="s">
        <v>7</v>
      </c>
      <c r="B1" s="37"/>
      <c r="C1" s="37"/>
      <c r="D1" s="37"/>
      <c r="E1" s="37"/>
      <c r="F1" s="37"/>
      <c r="G1" s="37"/>
      <c r="H1" s="37"/>
    </row>
    <row r="2" spans="1:9" ht="15" customHeight="1" x14ac:dyDescent="0.2">
      <c r="A2" s="24" t="s">
        <v>45</v>
      </c>
      <c r="B2" s="22"/>
      <c r="C2" s="22"/>
      <c r="D2" s="22"/>
      <c r="E2" s="22"/>
      <c r="F2" s="22"/>
      <c r="G2" s="22"/>
      <c r="H2" s="22"/>
    </row>
    <row r="3" spans="1:9" ht="15" customHeight="1" x14ac:dyDescent="0.2">
      <c r="A3" s="23" t="s">
        <v>53</v>
      </c>
      <c r="B3" s="22"/>
      <c r="C3" s="22"/>
      <c r="D3" s="22"/>
      <c r="E3" s="22"/>
      <c r="F3" s="22"/>
      <c r="G3" s="22"/>
      <c r="H3" s="22"/>
    </row>
    <row r="4" spans="1:9" x14ac:dyDescent="0.2">
      <c r="A4" s="23"/>
      <c r="B4" s="22"/>
      <c r="C4" s="22"/>
      <c r="D4" s="22"/>
      <c r="E4" s="22"/>
      <c r="F4" s="22"/>
      <c r="G4" s="22"/>
      <c r="H4" s="22"/>
    </row>
    <row r="5" spans="1:9" ht="15" customHeight="1" x14ac:dyDescent="0.2">
      <c r="A5" s="41" t="s">
        <v>44</v>
      </c>
      <c r="B5" s="42" t="s">
        <v>6</v>
      </c>
      <c r="C5" s="42"/>
      <c r="D5" s="42"/>
      <c r="E5" s="42" t="s">
        <v>5</v>
      </c>
      <c r="F5" s="42"/>
      <c r="G5" s="42"/>
      <c r="H5" s="20" t="s">
        <v>14</v>
      </c>
      <c r="I5" s="21"/>
    </row>
    <row r="6" spans="1:9" s="7" customFormat="1" ht="15" customHeight="1" x14ac:dyDescent="0.2">
      <c r="A6" s="41"/>
      <c r="B6" s="20" t="s">
        <v>4</v>
      </c>
      <c r="C6" s="20" t="s">
        <v>3</v>
      </c>
      <c r="D6" s="20" t="s">
        <v>0</v>
      </c>
      <c r="E6" s="20" t="s">
        <v>4</v>
      </c>
      <c r="F6" s="20" t="s">
        <v>3</v>
      </c>
      <c r="G6" s="20" t="s">
        <v>0</v>
      </c>
      <c r="H6" s="20" t="s">
        <v>43</v>
      </c>
      <c r="I6" s="19"/>
    </row>
    <row r="7" spans="1:9" ht="9" customHeight="1" x14ac:dyDescent="0.2">
      <c r="B7" s="18"/>
      <c r="C7" s="18"/>
      <c r="D7" s="18"/>
      <c r="E7" s="18"/>
      <c r="F7" s="18"/>
      <c r="G7" s="18"/>
      <c r="H7" s="18"/>
    </row>
    <row r="8" spans="1:9" ht="15" customHeight="1" x14ac:dyDescent="0.2">
      <c r="A8" s="17" t="s">
        <v>42</v>
      </c>
      <c r="B8" s="16">
        <f t="shared" ref="B8:F8" si="0">SUM(B9:B17)</f>
        <v>7921</v>
      </c>
      <c r="C8" s="16">
        <f t="shared" si="0"/>
        <v>7326</v>
      </c>
      <c r="D8" s="16">
        <f t="shared" si="0"/>
        <v>15247</v>
      </c>
      <c r="E8" s="16">
        <f t="shared" si="0"/>
        <v>16335</v>
      </c>
      <c r="F8" s="16">
        <f t="shared" si="0"/>
        <v>16379</v>
      </c>
      <c r="G8" s="16">
        <f>+E8+F8</f>
        <v>32714</v>
      </c>
      <c r="H8" s="16">
        <f>+D8+G8</f>
        <v>47961</v>
      </c>
    </row>
    <row r="9" spans="1:9" ht="15" customHeight="1" x14ac:dyDescent="0.2">
      <c r="A9" s="10" t="s">
        <v>41</v>
      </c>
      <c r="B9" s="1">
        <v>691</v>
      </c>
      <c r="C9" s="1">
        <v>661</v>
      </c>
      <c r="D9" s="8">
        <f>SUM(B9:C9)</f>
        <v>1352</v>
      </c>
      <c r="E9" s="1">
        <v>1362</v>
      </c>
      <c r="F9" s="1">
        <v>1464</v>
      </c>
      <c r="G9" s="8">
        <f t="shared" ref="G9:G23" si="1">+E9+F9</f>
        <v>2826</v>
      </c>
      <c r="H9" s="8">
        <f t="shared" ref="H9:H23" si="2">+D9+G9</f>
        <v>4178</v>
      </c>
      <c r="I9" s="6"/>
    </row>
    <row r="10" spans="1:9" ht="15" customHeight="1" x14ac:dyDescent="0.2">
      <c r="A10" s="10" t="s">
        <v>22</v>
      </c>
      <c r="B10" s="1">
        <v>873</v>
      </c>
      <c r="C10" s="1">
        <v>729</v>
      </c>
      <c r="D10" s="8">
        <f t="shared" ref="D10:D23" si="3">SUM(B10:C10)</f>
        <v>1602</v>
      </c>
      <c r="E10" s="1">
        <v>1789</v>
      </c>
      <c r="F10" s="1">
        <v>1735</v>
      </c>
      <c r="G10" s="8">
        <f t="shared" si="1"/>
        <v>3524</v>
      </c>
      <c r="H10" s="8">
        <f t="shared" si="2"/>
        <v>5126</v>
      </c>
    </row>
    <row r="11" spans="1:9" ht="15" customHeight="1" x14ac:dyDescent="0.2">
      <c r="A11" s="10" t="s">
        <v>40</v>
      </c>
      <c r="B11" s="1">
        <v>732</v>
      </c>
      <c r="C11" s="1">
        <v>747</v>
      </c>
      <c r="D11" s="8">
        <f t="shared" si="3"/>
        <v>1479</v>
      </c>
      <c r="E11" s="1">
        <v>1386</v>
      </c>
      <c r="F11" s="1">
        <v>1446</v>
      </c>
      <c r="G11" s="8">
        <f t="shared" si="1"/>
        <v>2832</v>
      </c>
      <c r="H11" s="8">
        <f t="shared" si="2"/>
        <v>4311</v>
      </c>
    </row>
    <row r="12" spans="1:9" ht="15" customHeight="1" x14ac:dyDescent="0.2">
      <c r="A12" s="10" t="s">
        <v>39</v>
      </c>
      <c r="B12" s="1">
        <v>780</v>
      </c>
      <c r="C12" s="1">
        <v>793</v>
      </c>
      <c r="D12" s="8">
        <f t="shared" si="3"/>
        <v>1573</v>
      </c>
      <c r="E12" s="1">
        <v>1634</v>
      </c>
      <c r="F12" s="1">
        <v>1737</v>
      </c>
      <c r="G12" s="8">
        <f t="shared" si="1"/>
        <v>3371</v>
      </c>
      <c r="H12" s="8">
        <f t="shared" si="2"/>
        <v>4944</v>
      </c>
    </row>
    <row r="13" spans="1:9" ht="15" customHeight="1" x14ac:dyDescent="0.2">
      <c r="A13" s="10" t="s">
        <v>38</v>
      </c>
      <c r="B13" s="1">
        <v>1380</v>
      </c>
      <c r="C13" s="1">
        <v>1306</v>
      </c>
      <c r="D13" s="8">
        <f t="shared" si="3"/>
        <v>2686</v>
      </c>
      <c r="E13" s="1">
        <v>3020</v>
      </c>
      <c r="F13" s="1">
        <v>2904</v>
      </c>
      <c r="G13" s="8">
        <f t="shared" si="1"/>
        <v>5924</v>
      </c>
      <c r="H13" s="8">
        <f t="shared" si="2"/>
        <v>8610</v>
      </c>
    </row>
    <row r="14" spans="1:9" ht="15" customHeight="1" x14ac:dyDescent="0.2">
      <c r="A14" s="10" t="s">
        <v>37</v>
      </c>
      <c r="B14" s="1">
        <v>917</v>
      </c>
      <c r="C14" s="1">
        <v>773</v>
      </c>
      <c r="D14" s="8">
        <f t="shared" si="3"/>
        <v>1690</v>
      </c>
      <c r="E14" s="1">
        <v>1823</v>
      </c>
      <c r="F14" s="1">
        <v>1600</v>
      </c>
      <c r="G14" s="8">
        <f t="shared" si="1"/>
        <v>3423</v>
      </c>
      <c r="H14" s="8">
        <f t="shared" si="2"/>
        <v>5113</v>
      </c>
    </row>
    <row r="15" spans="1:9" ht="15" customHeight="1" x14ac:dyDescent="0.2">
      <c r="A15" s="10" t="s">
        <v>27</v>
      </c>
      <c r="B15" s="1">
        <v>801</v>
      </c>
      <c r="C15" s="1">
        <v>803</v>
      </c>
      <c r="D15" s="8">
        <f t="shared" si="3"/>
        <v>1604</v>
      </c>
      <c r="E15" s="1">
        <v>1830</v>
      </c>
      <c r="F15" s="1">
        <v>1961</v>
      </c>
      <c r="G15" s="8">
        <f t="shared" si="1"/>
        <v>3791</v>
      </c>
      <c r="H15" s="8">
        <f t="shared" si="2"/>
        <v>5395</v>
      </c>
    </row>
    <row r="16" spans="1:9" ht="15" customHeight="1" x14ac:dyDescent="0.2">
      <c r="A16" s="10" t="s">
        <v>28</v>
      </c>
      <c r="B16" s="1">
        <v>867</v>
      </c>
      <c r="C16" s="1">
        <v>809</v>
      </c>
      <c r="D16" s="8">
        <f t="shared" si="3"/>
        <v>1676</v>
      </c>
      <c r="E16" s="1">
        <v>1906</v>
      </c>
      <c r="F16" s="1">
        <v>1849</v>
      </c>
      <c r="G16" s="8">
        <f t="shared" si="1"/>
        <v>3755</v>
      </c>
      <c r="H16" s="8">
        <f t="shared" si="2"/>
        <v>5431</v>
      </c>
    </row>
    <row r="17" spans="1:11" ht="15" customHeight="1" x14ac:dyDescent="0.2">
      <c r="A17" s="10" t="s">
        <v>36</v>
      </c>
      <c r="B17" s="1">
        <v>880</v>
      </c>
      <c r="C17" s="1">
        <v>705</v>
      </c>
      <c r="D17" s="8">
        <f t="shared" si="3"/>
        <v>1585</v>
      </c>
      <c r="E17" s="1">
        <v>1585</v>
      </c>
      <c r="F17" s="1">
        <v>1683</v>
      </c>
      <c r="G17" s="8">
        <f t="shared" si="1"/>
        <v>3268</v>
      </c>
      <c r="H17" s="8">
        <f t="shared" si="2"/>
        <v>4853</v>
      </c>
    </row>
    <row r="18" spans="1:11" ht="15" customHeight="1" x14ac:dyDescent="0.2">
      <c r="A18" s="17" t="s">
        <v>35</v>
      </c>
      <c r="B18" s="16">
        <f>SUM(B19:B23)</f>
        <v>8866</v>
      </c>
      <c r="C18" s="16">
        <f>SUM(C19:C23)</f>
        <v>9309</v>
      </c>
      <c r="D18" s="16">
        <f t="shared" si="3"/>
        <v>18175</v>
      </c>
      <c r="E18" s="16">
        <f>SUM(E19:E23)</f>
        <v>19035</v>
      </c>
      <c r="F18" s="16">
        <f>SUM(F19:F23)</f>
        <v>19780</v>
      </c>
      <c r="G18" s="16">
        <f t="shared" si="1"/>
        <v>38815</v>
      </c>
      <c r="H18" s="16">
        <f t="shared" si="2"/>
        <v>56990</v>
      </c>
    </row>
    <row r="19" spans="1:11" ht="15" customHeight="1" x14ac:dyDescent="0.2">
      <c r="A19" s="10" t="s">
        <v>34</v>
      </c>
      <c r="B19" s="1">
        <v>1639</v>
      </c>
      <c r="C19" s="1">
        <v>1732</v>
      </c>
      <c r="D19" s="8">
        <f t="shared" si="3"/>
        <v>3371</v>
      </c>
      <c r="E19" s="1">
        <v>3737</v>
      </c>
      <c r="F19" s="1">
        <v>3806</v>
      </c>
      <c r="G19" s="8">
        <f t="shared" si="1"/>
        <v>7543</v>
      </c>
      <c r="H19" s="8">
        <f t="shared" si="2"/>
        <v>10914</v>
      </c>
      <c r="I19" s="2"/>
      <c r="J19" s="2"/>
    </row>
    <row r="20" spans="1:11" ht="15" customHeight="1" x14ac:dyDescent="0.2">
      <c r="A20" s="10" t="s">
        <v>33</v>
      </c>
      <c r="B20" s="1">
        <v>1650</v>
      </c>
      <c r="C20" s="1">
        <v>1880</v>
      </c>
      <c r="D20" s="8">
        <f t="shared" si="3"/>
        <v>3530</v>
      </c>
      <c r="E20" s="1">
        <v>3366</v>
      </c>
      <c r="F20" s="1">
        <v>3645</v>
      </c>
      <c r="G20" s="8">
        <f t="shared" si="1"/>
        <v>7011</v>
      </c>
      <c r="H20" s="8">
        <f t="shared" si="2"/>
        <v>10541</v>
      </c>
      <c r="I20" s="2"/>
      <c r="J20" s="2"/>
    </row>
    <row r="21" spans="1:11" ht="15" customHeight="1" x14ac:dyDescent="0.2">
      <c r="A21" s="10" t="s">
        <v>32</v>
      </c>
      <c r="B21" s="1">
        <v>2027</v>
      </c>
      <c r="C21" s="1">
        <v>2022</v>
      </c>
      <c r="D21" s="8">
        <f t="shared" si="3"/>
        <v>4049</v>
      </c>
      <c r="E21" s="1">
        <v>4074</v>
      </c>
      <c r="F21" s="1">
        <v>4123</v>
      </c>
      <c r="G21" s="8">
        <f t="shared" si="1"/>
        <v>8197</v>
      </c>
      <c r="H21" s="8">
        <f t="shared" si="2"/>
        <v>12246</v>
      </c>
      <c r="I21" s="2"/>
      <c r="J21" s="2"/>
    </row>
    <row r="22" spans="1:11" ht="15" customHeight="1" x14ac:dyDescent="0.2">
      <c r="A22" s="10" t="s">
        <v>31</v>
      </c>
      <c r="B22" s="1">
        <v>1943</v>
      </c>
      <c r="C22" s="1">
        <v>1927</v>
      </c>
      <c r="D22" s="8">
        <f t="shared" si="3"/>
        <v>3870</v>
      </c>
      <c r="E22" s="1">
        <v>4090</v>
      </c>
      <c r="F22" s="1">
        <v>4087</v>
      </c>
      <c r="G22" s="8">
        <f t="shared" si="1"/>
        <v>8177</v>
      </c>
      <c r="H22" s="8">
        <f t="shared" si="2"/>
        <v>12047</v>
      </c>
      <c r="I22" s="2"/>
      <c r="J22" s="2"/>
    </row>
    <row r="23" spans="1:11" ht="15" customHeight="1" x14ac:dyDescent="0.2">
      <c r="A23" s="10" t="s">
        <v>30</v>
      </c>
      <c r="B23" s="1">
        <v>1607</v>
      </c>
      <c r="C23" s="1">
        <v>1748</v>
      </c>
      <c r="D23" s="8">
        <f t="shared" si="3"/>
        <v>3355</v>
      </c>
      <c r="E23" s="1">
        <v>3768</v>
      </c>
      <c r="F23" s="1">
        <v>4119</v>
      </c>
      <c r="G23" s="8">
        <f t="shared" si="1"/>
        <v>7887</v>
      </c>
      <c r="H23" s="8">
        <f t="shared" si="2"/>
        <v>11242</v>
      </c>
      <c r="I23" s="2"/>
      <c r="J23" s="2"/>
    </row>
    <row r="24" spans="1:11" ht="9" customHeight="1" x14ac:dyDescent="0.2">
      <c r="B24" s="11"/>
      <c r="C24" s="11"/>
      <c r="D24" s="11"/>
      <c r="E24" s="11"/>
      <c r="F24" s="11"/>
      <c r="G24" s="11"/>
      <c r="H24" s="11"/>
    </row>
    <row r="25" spans="1:11" ht="15" customHeight="1" x14ac:dyDescent="0.2">
      <c r="A25" s="15" t="s">
        <v>2</v>
      </c>
      <c r="B25" s="14">
        <f t="shared" ref="B25:F25" si="4">SUM(B8,B18)</f>
        <v>16787</v>
      </c>
      <c r="C25" s="14">
        <f t="shared" si="4"/>
        <v>16635</v>
      </c>
      <c r="D25" s="14">
        <f t="shared" si="4"/>
        <v>33422</v>
      </c>
      <c r="E25" s="14">
        <f t="shared" si="4"/>
        <v>35370</v>
      </c>
      <c r="F25" s="14">
        <f t="shared" si="4"/>
        <v>36159</v>
      </c>
      <c r="G25" s="14">
        <f>+G8+G18</f>
        <v>71529</v>
      </c>
      <c r="H25" s="14">
        <f>+H8+H18</f>
        <v>104951</v>
      </c>
    </row>
    <row r="26" spans="1:11" ht="13.5" customHeight="1" x14ac:dyDescent="0.2">
      <c r="A26" s="7"/>
    </row>
    <row r="27" spans="1:11" ht="13.5" customHeight="1" x14ac:dyDescent="0.2">
      <c r="A27" s="7"/>
      <c r="I27" s="11"/>
    </row>
    <row r="28" spans="1:11" x14ac:dyDescent="0.2">
      <c r="A28" s="7"/>
      <c r="B28" s="9"/>
      <c r="C28" s="9"/>
      <c r="D28" s="9"/>
      <c r="E28" s="9"/>
      <c r="F28" s="9"/>
      <c r="G28" s="9"/>
      <c r="H28" s="9"/>
    </row>
    <row r="29" spans="1:11" x14ac:dyDescent="0.2">
      <c r="A29" s="13"/>
      <c r="B29" s="12"/>
      <c r="C29" s="9"/>
      <c r="D29" s="9"/>
      <c r="E29" s="9"/>
      <c r="F29" s="9"/>
      <c r="G29" s="9"/>
      <c r="H29" s="9"/>
      <c r="J29" s="9"/>
      <c r="K29" s="9"/>
    </row>
    <row r="30" spans="1:11" x14ac:dyDescent="0.2">
      <c r="A30" s="10" t="s">
        <v>29</v>
      </c>
      <c r="B30" s="8">
        <f>H17</f>
        <v>4853</v>
      </c>
      <c r="C30" s="9"/>
      <c r="D30" s="9"/>
      <c r="E30" s="9"/>
      <c r="F30" s="9"/>
      <c r="G30" s="9"/>
      <c r="H30" s="9"/>
      <c r="J30" s="9"/>
      <c r="K30" s="9"/>
    </row>
    <row r="31" spans="1:11" x14ac:dyDescent="0.2">
      <c r="A31" s="10" t="s">
        <v>28</v>
      </c>
      <c r="B31" s="8">
        <f>H16</f>
        <v>5431</v>
      </c>
      <c r="J31" s="9"/>
      <c r="K31" s="9"/>
    </row>
    <row r="32" spans="1:11" x14ac:dyDescent="0.2">
      <c r="A32" s="10" t="s">
        <v>27</v>
      </c>
      <c r="B32" s="8">
        <f>H15</f>
        <v>5395</v>
      </c>
      <c r="J32" s="9"/>
      <c r="K32" s="9"/>
    </row>
    <row r="33" spans="1:11" x14ac:dyDescent="0.2">
      <c r="A33" s="10" t="s">
        <v>26</v>
      </c>
      <c r="B33" s="8">
        <f>H14</f>
        <v>5113</v>
      </c>
      <c r="J33" s="9"/>
      <c r="K33" s="9"/>
    </row>
    <row r="34" spans="1:11" x14ac:dyDescent="0.2">
      <c r="A34" s="10" t="s">
        <v>25</v>
      </c>
      <c r="B34" s="8">
        <f>H13</f>
        <v>8610</v>
      </c>
      <c r="J34" s="9"/>
      <c r="K34" s="9"/>
    </row>
    <row r="35" spans="1:11" x14ac:dyDescent="0.2">
      <c r="A35" s="10" t="s">
        <v>24</v>
      </c>
      <c r="B35" s="8">
        <f>H12</f>
        <v>4944</v>
      </c>
      <c r="J35" s="9"/>
      <c r="K35" s="9"/>
    </row>
    <row r="36" spans="1:11" x14ac:dyDescent="0.2">
      <c r="A36" s="10" t="s">
        <v>23</v>
      </c>
      <c r="B36" s="8">
        <f>H11</f>
        <v>4311</v>
      </c>
      <c r="J36" s="9"/>
      <c r="K36" s="9"/>
    </row>
    <row r="37" spans="1:11" x14ac:dyDescent="0.2">
      <c r="A37" s="10" t="s">
        <v>22</v>
      </c>
      <c r="B37" s="8">
        <f>H10</f>
        <v>5126</v>
      </c>
      <c r="J37" s="9"/>
      <c r="K37" s="9"/>
    </row>
    <row r="38" spans="1:11" x14ac:dyDescent="0.2">
      <c r="A38" s="10" t="s">
        <v>21</v>
      </c>
      <c r="B38" s="8">
        <f>H9</f>
        <v>4178</v>
      </c>
      <c r="J38" s="9"/>
      <c r="K38" s="9"/>
    </row>
    <row r="39" spans="1:11" x14ac:dyDescent="0.2">
      <c r="B39" s="11">
        <f>SUM(B30:B38)</f>
        <v>47961</v>
      </c>
      <c r="J39" s="9"/>
      <c r="K39" s="9"/>
    </row>
    <row r="40" spans="1:11" x14ac:dyDescent="0.2">
      <c r="J40" s="9"/>
      <c r="K40" s="9"/>
    </row>
    <row r="44" spans="1:11" x14ac:dyDescent="0.2">
      <c r="A44" s="10" t="s">
        <v>20</v>
      </c>
      <c r="B44" s="8">
        <f>H23</f>
        <v>11242</v>
      </c>
    </row>
    <row r="45" spans="1:11" x14ac:dyDescent="0.2">
      <c r="A45" s="10" t="s">
        <v>19</v>
      </c>
      <c r="B45" s="8">
        <f>H22</f>
        <v>12047</v>
      </c>
    </row>
    <row r="46" spans="1:11" x14ac:dyDescent="0.2">
      <c r="A46" s="10" t="s">
        <v>18</v>
      </c>
      <c r="B46" s="8">
        <f>H21</f>
        <v>12246</v>
      </c>
    </row>
    <row r="47" spans="1:11" x14ac:dyDescent="0.2">
      <c r="A47" s="10" t="s">
        <v>17</v>
      </c>
      <c r="B47" s="8">
        <f>H20</f>
        <v>10541</v>
      </c>
    </row>
    <row r="48" spans="1:11" x14ac:dyDescent="0.2">
      <c r="A48" s="10" t="s">
        <v>16</v>
      </c>
      <c r="B48" s="8">
        <f>H19</f>
        <v>10914</v>
      </c>
    </row>
    <row r="49" spans="1:8" x14ac:dyDescent="0.2">
      <c r="A49" s="9"/>
      <c r="B49" s="8">
        <f>SUM(B44:B48)</f>
        <v>56990</v>
      </c>
      <c r="C49" s="5"/>
      <c r="D49" s="5"/>
      <c r="E49" s="5"/>
      <c r="F49" s="5"/>
      <c r="G49" s="5"/>
      <c r="H49" s="5"/>
    </row>
    <row r="61" spans="1:8" x14ac:dyDescent="0.2">
      <c r="A61" s="7" t="s">
        <v>1</v>
      </c>
      <c r="C61" s="5"/>
      <c r="D61" s="5"/>
      <c r="E61" s="5"/>
      <c r="F61" s="5"/>
      <c r="G61" s="5"/>
      <c r="H61" s="5"/>
    </row>
    <row r="63" spans="1:8" x14ac:dyDescent="0.2">
      <c r="A63" s="7"/>
    </row>
  </sheetData>
  <mergeCells count="4">
    <mergeCell ref="A1:H1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1"/>
  <sheetViews>
    <sheetView workbookViewId="0">
      <selection sqref="A1:H1"/>
    </sheetView>
  </sheetViews>
  <sheetFormatPr baseColWidth="10" defaultColWidth="10.85546875" defaultRowHeight="12.75" x14ac:dyDescent="0.2"/>
  <cols>
    <col min="1" max="1" width="42.85546875" style="8" customWidth="1"/>
    <col min="2" max="8" width="11.140625" style="8" customWidth="1"/>
    <col min="9" max="227" width="9.140625" style="8" customWidth="1"/>
    <col min="228" max="16384" width="10.85546875" style="8"/>
  </cols>
  <sheetData>
    <row r="1" spans="1:8" ht="15" customHeight="1" x14ac:dyDescent="0.2">
      <c r="A1" s="39" t="s">
        <v>7</v>
      </c>
      <c r="B1" s="39"/>
      <c r="C1" s="39"/>
      <c r="D1" s="39"/>
      <c r="E1" s="39"/>
      <c r="F1" s="39"/>
      <c r="G1" s="39"/>
      <c r="H1" s="39"/>
    </row>
    <row r="2" spans="1:8" ht="15" customHeight="1" x14ac:dyDescent="0.2">
      <c r="A2" s="39" t="s">
        <v>52</v>
      </c>
      <c r="B2" s="39"/>
      <c r="C2" s="39"/>
      <c r="D2" s="39"/>
      <c r="E2" s="39"/>
      <c r="F2" s="39"/>
      <c r="G2" s="39"/>
      <c r="H2" s="39"/>
    </row>
    <row r="3" spans="1:8" ht="15" customHeight="1" x14ac:dyDescent="0.2">
      <c r="A3" s="38" t="s">
        <v>53</v>
      </c>
      <c r="B3" s="38"/>
      <c r="C3" s="38"/>
      <c r="D3" s="38"/>
      <c r="E3" s="38"/>
      <c r="F3" s="38"/>
      <c r="G3" s="38"/>
      <c r="H3" s="38"/>
    </row>
    <row r="4" spans="1:8" ht="15" customHeight="1" x14ac:dyDescent="0.2"/>
    <row r="5" spans="1:8" ht="15" customHeight="1" x14ac:dyDescent="0.2">
      <c r="A5" s="40" t="s">
        <v>51</v>
      </c>
      <c r="B5" s="40" t="s">
        <v>6</v>
      </c>
      <c r="C5" s="40"/>
      <c r="D5" s="40"/>
      <c r="E5" s="40" t="s">
        <v>47</v>
      </c>
      <c r="F5" s="40"/>
      <c r="G5" s="40"/>
      <c r="H5" s="31" t="s">
        <v>14</v>
      </c>
    </row>
    <row r="6" spans="1:8" ht="15" customHeight="1" x14ac:dyDescent="0.2">
      <c r="A6" s="40"/>
      <c r="B6" s="30" t="s">
        <v>4</v>
      </c>
      <c r="C6" s="30" t="s">
        <v>3</v>
      </c>
      <c r="D6" s="30" t="s">
        <v>0</v>
      </c>
      <c r="E6" s="30" t="s">
        <v>4</v>
      </c>
      <c r="F6" s="30" t="s">
        <v>3</v>
      </c>
      <c r="G6" s="30" t="s">
        <v>0</v>
      </c>
      <c r="H6" s="30" t="s">
        <v>43</v>
      </c>
    </row>
    <row r="7" spans="1:8" ht="9" customHeight="1" x14ac:dyDescent="0.2"/>
    <row r="8" spans="1:8" ht="15" customHeight="1" x14ac:dyDescent="0.2">
      <c r="A8" s="36" t="s">
        <v>50</v>
      </c>
      <c r="B8" s="36"/>
      <c r="C8" s="36"/>
      <c r="D8" s="36"/>
      <c r="E8" s="36"/>
      <c r="F8" s="36"/>
      <c r="G8" s="36"/>
      <c r="H8" s="36"/>
    </row>
    <row r="9" spans="1:8" ht="15" customHeight="1" x14ac:dyDescent="0.2">
      <c r="A9" s="35" t="s">
        <v>49</v>
      </c>
      <c r="B9" s="3">
        <v>253</v>
      </c>
      <c r="C9" s="3">
        <v>317</v>
      </c>
      <c r="D9" s="3">
        <f>+B9+C9</f>
        <v>570</v>
      </c>
      <c r="E9" s="3">
        <v>679</v>
      </c>
      <c r="F9" s="3">
        <v>663</v>
      </c>
      <c r="G9" s="3">
        <f>+E9+F9</f>
        <v>1342</v>
      </c>
      <c r="H9" s="3">
        <f>SUM(G9,D9)</f>
        <v>1912</v>
      </c>
    </row>
    <row r="10" spans="1:8" ht="9" customHeight="1" x14ac:dyDescent="0.2">
      <c r="A10" s="34"/>
      <c r="B10" s="33"/>
      <c r="C10" s="33"/>
      <c r="D10" s="33"/>
      <c r="E10" s="33"/>
      <c r="F10" s="33"/>
      <c r="G10" s="33"/>
      <c r="H10" s="33"/>
    </row>
    <row r="12" spans="1:8" x14ac:dyDescent="0.2">
      <c r="A12" s="27" t="s">
        <v>1</v>
      </c>
      <c r="B12" s="27"/>
      <c r="C12" s="27"/>
      <c r="D12" s="27"/>
      <c r="E12" s="27"/>
      <c r="F12" s="27"/>
      <c r="G12" s="27"/>
      <c r="H12" s="27"/>
    </row>
    <row r="15" spans="1:8" ht="15" customHeight="1" x14ac:dyDescent="0.2">
      <c r="A15" s="39" t="s">
        <v>7</v>
      </c>
      <c r="B15" s="39"/>
      <c r="C15" s="39"/>
      <c r="D15" s="39"/>
      <c r="E15" s="39"/>
      <c r="F15" s="39"/>
      <c r="G15" s="39"/>
      <c r="H15" s="39"/>
    </row>
    <row r="16" spans="1:8" ht="15" customHeight="1" x14ac:dyDescent="0.2">
      <c r="A16" s="39" t="s">
        <v>48</v>
      </c>
      <c r="B16" s="39"/>
      <c r="C16" s="39"/>
      <c r="D16" s="39"/>
      <c r="E16" s="39"/>
      <c r="F16" s="39"/>
      <c r="G16" s="39"/>
      <c r="H16" s="39"/>
    </row>
    <row r="17" spans="1:27" ht="15" customHeight="1" x14ac:dyDescent="0.2">
      <c r="A17" s="38" t="s">
        <v>53</v>
      </c>
      <c r="B17" s="38"/>
      <c r="C17" s="38"/>
      <c r="D17" s="38"/>
      <c r="E17" s="38"/>
      <c r="F17" s="38"/>
      <c r="G17" s="38"/>
      <c r="H17" s="38"/>
    </row>
    <row r="18" spans="1:27" x14ac:dyDescent="0.2">
      <c r="A18" s="32"/>
      <c r="B18" s="32"/>
      <c r="C18" s="32"/>
      <c r="D18" s="32"/>
      <c r="E18" s="32"/>
      <c r="F18" s="32"/>
      <c r="G18" s="32"/>
      <c r="H18" s="32"/>
    </row>
    <row r="19" spans="1:27" ht="15" customHeight="1" x14ac:dyDescent="0.2">
      <c r="A19" s="40" t="s">
        <v>15</v>
      </c>
      <c r="B19" s="40" t="s">
        <v>6</v>
      </c>
      <c r="C19" s="40"/>
      <c r="D19" s="40"/>
      <c r="E19" s="40" t="s">
        <v>47</v>
      </c>
      <c r="F19" s="40"/>
      <c r="G19" s="40"/>
      <c r="H19" s="31" t="s">
        <v>14</v>
      </c>
    </row>
    <row r="20" spans="1:27" ht="15" customHeight="1" x14ac:dyDescent="0.2">
      <c r="A20" s="40"/>
      <c r="B20" s="30" t="s">
        <v>4</v>
      </c>
      <c r="C20" s="30" t="s">
        <v>3</v>
      </c>
      <c r="D20" s="30" t="s">
        <v>0</v>
      </c>
      <c r="E20" s="30" t="s">
        <v>4</v>
      </c>
      <c r="F20" s="30" t="s">
        <v>3</v>
      </c>
      <c r="G20" s="30" t="s">
        <v>0</v>
      </c>
      <c r="H20" s="30" t="s">
        <v>43</v>
      </c>
    </row>
    <row r="21" spans="1:27" ht="9" customHeight="1" x14ac:dyDescent="0.2"/>
    <row r="22" spans="1:27" ht="15" customHeight="1" x14ac:dyDescent="0.2">
      <c r="A22" s="8" t="s">
        <v>13</v>
      </c>
      <c r="B22" s="29">
        <v>2</v>
      </c>
      <c r="C22" s="29">
        <v>10</v>
      </c>
      <c r="D22" s="8">
        <f>+B22+C22</f>
        <v>12</v>
      </c>
      <c r="E22" s="9">
        <v>16</v>
      </c>
      <c r="F22" s="9">
        <v>12</v>
      </c>
      <c r="G22" s="8">
        <f t="shared" ref="G22:G27" si="0">+E22+F22</f>
        <v>28</v>
      </c>
      <c r="H22" s="8">
        <f>+D22+G22</f>
        <v>40</v>
      </c>
    </row>
    <row r="23" spans="1:27" ht="15" customHeight="1" x14ac:dyDescent="0.2">
      <c r="A23" s="8" t="s">
        <v>12</v>
      </c>
      <c r="B23" s="29">
        <v>17</v>
      </c>
      <c r="C23" s="4">
        <v>5</v>
      </c>
      <c r="D23" s="8">
        <f t="shared" ref="D23:D27" si="1">+B23+C23</f>
        <v>22</v>
      </c>
      <c r="E23" s="9">
        <v>44</v>
      </c>
      <c r="F23" s="9">
        <v>3</v>
      </c>
      <c r="G23" s="8">
        <f t="shared" si="0"/>
        <v>47</v>
      </c>
      <c r="H23" s="8">
        <f t="shared" ref="H23:H27" si="2">+D23+G23</f>
        <v>69</v>
      </c>
    </row>
    <row r="24" spans="1:27" ht="15" customHeight="1" x14ac:dyDescent="0.2">
      <c r="A24" s="8" t="s">
        <v>11</v>
      </c>
      <c r="B24" s="29">
        <v>12</v>
      </c>
      <c r="C24" s="29">
        <v>17</v>
      </c>
      <c r="D24" s="8">
        <f t="shared" si="1"/>
        <v>29</v>
      </c>
      <c r="E24" s="9">
        <v>26</v>
      </c>
      <c r="F24" s="9">
        <v>21</v>
      </c>
      <c r="G24" s="8">
        <f t="shared" si="0"/>
        <v>47</v>
      </c>
      <c r="H24" s="8">
        <f t="shared" si="2"/>
        <v>76</v>
      </c>
    </row>
    <row r="25" spans="1:27" ht="15" customHeight="1" x14ac:dyDescent="0.2">
      <c r="A25" s="8" t="s">
        <v>10</v>
      </c>
      <c r="B25" s="29">
        <v>7</v>
      </c>
      <c r="C25" s="29">
        <v>8</v>
      </c>
      <c r="D25" s="8">
        <f t="shared" si="1"/>
        <v>15</v>
      </c>
      <c r="E25" s="9">
        <v>20</v>
      </c>
      <c r="F25" s="9">
        <v>21</v>
      </c>
      <c r="G25" s="8">
        <f t="shared" si="0"/>
        <v>41</v>
      </c>
      <c r="H25" s="8">
        <f t="shared" si="2"/>
        <v>56</v>
      </c>
    </row>
    <row r="26" spans="1:27" ht="15" customHeight="1" x14ac:dyDescent="0.2">
      <c r="A26" s="8" t="s">
        <v>9</v>
      </c>
      <c r="B26" s="29">
        <v>67</v>
      </c>
      <c r="C26" s="29">
        <v>27</v>
      </c>
      <c r="D26" s="8">
        <f t="shared" si="1"/>
        <v>94</v>
      </c>
      <c r="E26" s="9">
        <v>168</v>
      </c>
      <c r="F26" s="9">
        <v>71</v>
      </c>
      <c r="G26" s="8">
        <f t="shared" si="0"/>
        <v>239</v>
      </c>
      <c r="H26" s="8">
        <f t="shared" si="2"/>
        <v>333</v>
      </c>
    </row>
    <row r="27" spans="1:27" ht="15" customHeight="1" x14ac:dyDescent="0.2">
      <c r="A27" s="8" t="s">
        <v>8</v>
      </c>
      <c r="B27" s="29">
        <v>20</v>
      </c>
      <c r="C27" s="29">
        <v>9</v>
      </c>
      <c r="D27" s="8">
        <f t="shared" si="1"/>
        <v>29</v>
      </c>
      <c r="E27" s="9">
        <v>35</v>
      </c>
      <c r="F27" s="9">
        <v>25</v>
      </c>
      <c r="G27" s="8">
        <f t="shared" si="0"/>
        <v>60</v>
      </c>
      <c r="H27" s="8">
        <f t="shared" si="2"/>
        <v>89</v>
      </c>
    </row>
    <row r="28" spans="1:27" ht="9" customHeight="1" x14ac:dyDescent="0.2"/>
    <row r="29" spans="1:27" ht="15" customHeight="1" x14ac:dyDescent="0.2">
      <c r="A29" s="28" t="s">
        <v>2</v>
      </c>
      <c r="B29" s="28">
        <f>SUM(B22:B28)</f>
        <v>125</v>
      </c>
      <c r="C29" s="28">
        <f>SUM(C22:C28)</f>
        <v>76</v>
      </c>
      <c r="D29" s="28">
        <f>SUM(D22:D27)</f>
        <v>201</v>
      </c>
      <c r="E29" s="28">
        <f>SUM(E22:E27)</f>
        <v>309</v>
      </c>
      <c r="F29" s="28">
        <f>SUM(F22:F27)</f>
        <v>153</v>
      </c>
      <c r="G29" s="28">
        <f>SUM(E29:F29)</f>
        <v>462</v>
      </c>
      <c r="H29" s="28">
        <f>SUM(G29,D29)</f>
        <v>663</v>
      </c>
    </row>
    <row r="30" spans="1:27" ht="12.75" customHeight="1" x14ac:dyDescent="0.2"/>
    <row r="31" spans="1:27" ht="12.75" customHeight="1" x14ac:dyDescent="0.2">
      <c r="A31" s="27" t="s">
        <v>46</v>
      </c>
      <c r="B31" s="27"/>
      <c r="C31" s="27"/>
      <c r="D31" s="27"/>
      <c r="E31" s="27"/>
      <c r="F31" s="27"/>
      <c r="G31" s="27"/>
      <c r="H31" s="27"/>
    </row>
    <row r="32" spans="1:27" x14ac:dyDescent="0.2">
      <c r="A32" s="25"/>
      <c r="B32" s="26"/>
      <c r="C32" s="26"/>
      <c r="D32" s="26"/>
      <c r="E32" s="26"/>
      <c r="F32" s="26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x14ac:dyDescent="0.2">
      <c r="A33" s="25"/>
      <c r="B33" s="26"/>
      <c r="C33" s="26"/>
      <c r="D33" s="26"/>
      <c r="E33" s="26"/>
      <c r="F33" s="26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x14ac:dyDescent="0.2">
      <c r="A34" s="25"/>
      <c r="B34" s="26"/>
      <c r="C34" s="26"/>
      <c r="D34" s="26"/>
      <c r="E34" s="26"/>
      <c r="F34" s="26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x14ac:dyDescent="0.2">
      <c r="A35" s="25"/>
      <c r="B35" s="26"/>
      <c r="C35" s="26"/>
      <c r="D35" s="26"/>
      <c r="E35" s="26"/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x14ac:dyDescent="0.2">
      <c r="A36" s="25"/>
      <c r="B36" s="26"/>
      <c r="C36" s="26"/>
      <c r="D36" s="26"/>
      <c r="E36" s="26"/>
      <c r="F36" s="26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x14ac:dyDescent="0.2">
      <c r="A37" s="25"/>
      <c r="B37" s="26"/>
      <c r="C37" s="26"/>
      <c r="D37" s="26"/>
      <c r="E37" s="26"/>
      <c r="F37" s="26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x14ac:dyDescent="0.2">
      <c r="A38" s="25"/>
      <c r="B38" s="26"/>
      <c r="C38" s="26"/>
      <c r="D38" s="26"/>
      <c r="E38" s="26"/>
      <c r="F38" s="26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</sheetData>
  <mergeCells count="12">
    <mergeCell ref="A15:H15"/>
    <mergeCell ref="A16:H16"/>
    <mergeCell ref="A17:H17"/>
    <mergeCell ref="A19:A20"/>
    <mergeCell ref="B19:D19"/>
    <mergeCell ref="E19:G19"/>
    <mergeCell ref="A1:H1"/>
    <mergeCell ref="A2:H2"/>
    <mergeCell ref="A3:H3"/>
    <mergeCell ref="A5:A6"/>
    <mergeCell ref="B5:D5"/>
    <mergeCell ref="E5:G5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bachillerato</vt:lpstr>
      <vt:lpstr>inic y prop</vt:lpstr>
      <vt:lpstr>bachillerato!Área_de_impresión</vt:lpstr>
      <vt:lpstr>bachillerato!BaseDeDatos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2023-05-24T14:53:04Z</dcterms:modified>
</cp:coreProperties>
</file>