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95376430-FA4E-644F-BEBD-AEC9E036AF20}" xr6:coauthVersionLast="47" xr6:coauthVersionMax="47" xr10:uidLastSave="{00000000-0000-0000-0000-000000000000}"/>
  <bookViews>
    <workbookView xWindow="30200" yWindow="9020" windowWidth="25080" windowHeight="16480" tabRatio="808" xr2:uid="{00000000-000D-0000-FFFF-FFFF00000000}"/>
  </bookViews>
  <sheets>
    <sheet name="antigüedad y edad" sheetId="4" r:id="rId1"/>
  </sheets>
  <externalReferences>
    <externalReference r:id="rId2"/>
  </externalReferences>
  <definedNames>
    <definedName name="_xlnm.Print_Area" localSheetId="0">'antigüedad y edad'!$A$1:$L$53</definedName>
    <definedName name="_xlnm.Database" localSheetId="0">[1]paxprog!#REF!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C7" i="4" s="1"/>
  <c r="I45" i="4"/>
  <c r="J34" i="4" s="1"/>
  <c r="C17" i="4" l="1"/>
  <c r="C15" i="4"/>
  <c r="C13" i="4"/>
  <c r="J41" i="4"/>
  <c r="C16" i="4"/>
  <c r="C14" i="4"/>
  <c r="J37" i="4"/>
  <c r="J44" i="4"/>
  <c r="J40" i="4"/>
  <c r="J36" i="4"/>
  <c r="C12" i="4"/>
  <c r="C10" i="4"/>
  <c r="C8" i="4"/>
  <c r="J43" i="4"/>
  <c r="J39" i="4"/>
  <c r="J35" i="4"/>
  <c r="J45" i="4"/>
  <c r="J42" i="4"/>
  <c r="J38" i="4"/>
  <c r="C11" i="4"/>
  <c r="C9" i="4"/>
  <c r="C18" i="4" l="1"/>
  <c r="D9" i="4" s="1"/>
  <c r="D12" i="4" l="1"/>
  <c r="D16" i="4"/>
  <c r="D8" i="4"/>
  <c r="D10" i="4"/>
  <c r="D18" i="4"/>
  <c r="D7" i="4"/>
  <c r="D13" i="4"/>
  <c r="D17" i="4"/>
  <c r="D15" i="4"/>
  <c r="D11" i="4"/>
  <c r="D14" i="4"/>
</calcChain>
</file>

<file path=xl/sharedStrings.xml><?xml version="1.0" encoding="utf-8"?>
<sst xmlns="http://schemas.openxmlformats.org/spreadsheetml/2006/main" count="29" uniqueCount="29">
  <si>
    <t>Total</t>
  </si>
  <si>
    <t>FUENTE: Nómina de la quincena 03 de 2023, Dirección General de Personal, UNAM.</t>
  </si>
  <si>
    <t>UNAM. PERSONAL ACADÉMICO</t>
  </si>
  <si>
    <t>70 o más</t>
  </si>
  <si>
    <t>65 a 69</t>
  </si>
  <si>
    <t>60 a 64</t>
  </si>
  <si>
    <t>55 a 59</t>
  </si>
  <si>
    <t>50 a 54</t>
  </si>
  <si>
    <t>45 a 49</t>
  </si>
  <si>
    <t xml:space="preserve">                        </t>
  </si>
  <si>
    <t>40 a 44</t>
  </si>
  <si>
    <t>35 a 39</t>
  </si>
  <si>
    <t>30 a 34</t>
  </si>
  <si>
    <t>25 a 29</t>
  </si>
  <si>
    <t>Hasta 24</t>
  </si>
  <si>
    <t>Personal Académico por Grupos de Edad</t>
  </si>
  <si>
    <t>30 ó más</t>
  </si>
  <si>
    <t>27-29</t>
  </si>
  <si>
    <t>24-26</t>
  </si>
  <si>
    <t>21-23</t>
  </si>
  <si>
    <t>18-20</t>
  </si>
  <si>
    <t>15-17</t>
  </si>
  <si>
    <t>12-14</t>
  </si>
  <si>
    <t>9-11</t>
  </si>
  <si>
    <t>6-8</t>
  </si>
  <si>
    <t>3-5</t>
  </si>
  <si>
    <t>Hasta 2</t>
  </si>
  <si>
    <t>Personal Académico por Antigüedad</t>
  </si>
  <si>
    <t>EDAD Y PERMANENCIA DEL PERSONAL ACADÉMICO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</si>
</sst>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0.000"/>
    <numFmt numFmtId="168" formatCode="0.000%"/>
  </numFmts>
  <fonts count="9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0"/>
      <name val="Helv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1" applyFont="1" applyAlignment="1">
      <alignment vertical="center"/>
    </xf>
    <xf numFmtId="2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vertical="center"/>
    </xf>
    <xf numFmtId="167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64" fontId="1" fillId="0" borderId="0" xfId="1" quotePrefix="1" applyNumberFormat="1" applyFont="1" applyAlignment="1">
      <alignment vertical="center"/>
    </xf>
    <xf numFmtId="2" fontId="1" fillId="0" borderId="0" xfId="1" quotePrefix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1" fillId="0" borderId="0" xfId="1" quotePrefix="1" applyNumberFormat="1" applyFont="1" applyAlignment="1">
      <alignment vertical="center"/>
    </xf>
    <xf numFmtId="168" fontId="1" fillId="0" borderId="0" xfId="1" quotePrefix="1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1" quotePrefix="1" applyFont="1" applyAlignment="1">
      <alignment vertical="center"/>
    </xf>
    <xf numFmtId="16" fontId="1" fillId="0" borderId="0" xfId="1" quotePrefix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4">
    <cellStyle name="Normal" xfId="0" builtinId="0"/>
    <cellStyle name="Normal 2 2 2 2 2 2" xfId="3" xr:uid="{00000000-0005-0000-0000-000002000000}"/>
    <cellStyle name="Normal 2 2 3 2" xfId="2" xr:uid="{00000000-0005-0000-0000-000003000000}"/>
    <cellStyle name="Normal_graf_rh (2)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DA-4771-A8CA-75D0CE3876B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DA-4771-A8CA-75D0CE38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6446099642950038"/>
          <c:y val="3.7499654648432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4824822232087"/>
          <c:y val="0.18421074149916553"/>
          <c:w val="0.86559291273401262"/>
          <c:h val="0.641149074308784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5373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edad'!$D$7:$D$17</c:f>
              <c:numCache>
                <c:formatCode>0.0</c:formatCode>
                <c:ptCount val="11"/>
                <c:pt idx="0">
                  <c:v>12.517184166864187</c:v>
                </c:pt>
                <c:pt idx="1">
                  <c:v>13.600379236785967</c:v>
                </c:pt>
                <c:pt idx="2">
                  <c:v>11.294145532116616</c:v>
                </c:pt>
                <c:pt idx="3">
                  <c:v>8.6608200995496549</c:v>
                </c:pt>
                <c:pt idx="4">
                  <c:v>7.8502014695425464</c:v>
                </c:pt>
                <c:pt idx="5">
                  <c:v>6.4968001896183933</c:v>
                </c:pt>
                <c:pt idx="6">
                  <c:v>5.6174448921545395</c:v>
                </c:pt>
                <c:pt idx="7">
                  <c:v>5.0865133917990049</c:v>
                </c:pt>
                <c:pt idx="8">
                  <c:v>5.2263569566247927</c:v>
                </c:pt>
                <c:pt idx="9">
                  <c:v>5.3211661531168524</c:v>
                </c:pt>
                <c:pt idx="10">
                  <c:v>18.328987911827447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0-492D-8CA2-66A27CA387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5"/>
        <c:axId val="589998592"/>
        <c:axId val="337552512"/>
      </c:barChart>
      <c:catAx>
        <c:axId val="58999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Antigüedad (años)</a:t>
                </a:r>
              </a:p>
            </c:rich>
          </c:tx>
          <c:layout>
            <c:manualLayout>
              <c:xMode val="edge"/>
              <c:yMode val="edge"/>
              <c:x val="0.45471083682107305"/>
              <c:y val="0.9400502329553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55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7552512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1802437891174961E-2"/>
              <c:y val="0.431655903588992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99985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6135899679207"/>
          <c:y val="0.11842626000863815"/>
          <c:w val="0.83333483852152868"/>
          <c:h val="0.663300441875145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edad'!$H$34:$H$44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edad'!$J$34:$J$44</c:f>
              <c:numCache>
                <c:formatCode>0.0</c:formatCode>
                <c:ptCount val="11"/>
                <c:pt idx="0">
                  <c:v>1.5762028916804931</c:v>
                </c:pt>
                <c:pt idx="1">
                  <c:v>5.0391087935529741</c:v>
                </c:pt>
                <c:pt idx="2">
                  <c:v>8.2673619341076083</c:v>
                </c:pt>
                <c:pt idx="3">
                  <c:v>11.244370703958284</c:v>
                </c:pt>
                <c:pt idx="4">
                  <c:v>12.735245318795924</c:v>
                </c:pt>
                <c:pt idx="5">
                  <c:v>12.860867504147903</c:v>
                </c:pt>
                <c:pt idx="6">
                  <c:v>12.469779568618156</c:v>
                </c:pt>
                <c:pt idx="7">
                  <c:v>11.023939322114245</c:v>
                </c:pt>
                <c:pt idx="8">
                  <c:v>10.002370229912302</c:v>
                </c:pt>
                <c:pt idx="9">
                  <c:v>7.8976060677885744</c:v>
                </c:pt>
                <c:pt idx="10">
                  <c:v>6.8831476653235359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328-B12B-31EB6483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589668352"/>
        <c:axId val="589709888"/>
      </c:barChart>
      <c:catAx>
        <c:axId val="5896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970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9709888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966835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50-46DB-866B-9184D3A6B67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50-46DB-866B-9184D3A6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</xdr:row>
      <xdr:rowOff>19049</xdr:rowOff>
    </xdr:from>
    <xdr:to>
      <xdr:col>6</xdr:col>
      <xdr:colOff>752475</xdr:colOff>
      <xdr:row>27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733425</xdr:colOff>
      <xdr:row>24</xdr:row>
      <xdr:rowOff>38100</xdr:rowOff>
    </xdr:from>
    <xdr:to>
      <xdr:col>13</xdr:col>
      <xdr:colOff>714375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132.247.141.2/acopio/1998/valida98/persa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R117"/>
  <sheetViews>
    <sheetView tabSelected="1" zoomScaleNormal="100" workbookViewId="0">
      <selection sqref="A1:N1"/>
    </sheetView>
  </sheetViews>
  <sheetFormatPr baseColWidth="10" defaultRowHeight="13"/>
  <cols>
    <col min="1" max="3" width="11.5" style="6" customWidth="1"/>
    <col min="4" max="256" width="11.5" style="6"/>
    <col min="257" max="259" width="11.5" style="6" customWidth="1"/>
    <col min="260" max="512" width="11.5" style="6"/>
    <col min="513" max="515" width="11.5" style="6" customWidth="1"/>
    <col min="516" max="768" width="11.5" style="6"/>
    <col min="769" max="771" width="11.5" style="6" customWidth="1"/>
    <col min="772" max="1024" width="11.5" style="6"/>
    <col min="1025" max="1027" width="11.5" style="6" customWidth="1"/>
    <col min="1028" max="1280" width="11.5" style="6"/>
    <col min="1281" max="1283" width="11.5" style="6" customWidth="1"/>
    <col min="1284" max="1536" width="11.5" style="6"/>
    <col min="1537" max="1539" width="11.5" style="6" customWidth="1"/>
    <col min="1540" max="1792" width="11.5" style="6"/>
    <col min="1793" max="1795" width="11.5" style="6" customWidth="1"/>
    <col min="1796" max="2048" width="11.5" style="6"/>
    <col min="2049" max="2051" width="11.5" style="6" customWidth="1"/>
    <col min="2052" max="2304" width="11.5" style="6"/>
    <col min="2305" max="2307" width="11.5" style="6" customWidth="1"/>
    <col min="2308" max="2560" width="11.5" style="6"/>
    <col min="2561" max="2563" width="11.5" style="6" customWidth="1"/>
    <col min="2564" max="2816" width="11.5" style="6"/>
    <col min="2817" max="2819" width="11.5" style="6" customWidth="1"/>
    <col min="2820" max="3072" width="11.5" style="6"/>
    <col min="3073" max="3075" width="11.5" style="6" customWidth="1"/>
    <col min="3076" max="3328" width="11.5" style="6"/>
    <col min="3329" max="3331" width="11.5" style="6" customWidth="1"/>
    <col min="3332" max="3584" width="11.5" style="6"/>
    <col min="3585" max="3587" width="11.5" style="6" customWidth="1"/>
    <col min="3588" max="3840" width="11.5" style="6"/>
    <col min="3841" max="3843" width="11.5" style="6" customWidth="1"/>
    <col min="3844" max="4096" width="11.5" style="6"/>
    <col min="4097" max="4099" width="11.5" style="6" customWidth="1"/>
    <col min="4100" max="4352" width="11.5" style="6"/>
    <col min="4353" max="4355" width="11.5" style="6" customWidth="1"/>
    <col min="4356" max="4608" width="11.5" style="6"/>
    <col min="4609" max="4611" width="11.5" style="6" customWidth="1"/>
    <col min="4612" max="4864" width="11.5" style="6"/>
    <col min="4865" max="4867" width="11.5" style="6" customWidth="1"/>
    <col min="4868" max="5120" width="11.5" style="6"/>
    <col min="5121" max="5123" width="11.5" style="6" customWidth="1"/>
    <col min="5124" max="5376" width="11.5" style="6"/>
    <col min="5377" max="5379" width="11.5" style="6" customWidth="1"/>
    <col min="5380" max="5632" width="11.5" style="6"/>
    <col min="5633" max="5635" width="11.5" style="6" customWidth="1"/>
    <col min="5636" max="5888" width="11.5" style="6"/>
    <col min="5889" max="5891" width="11.5" style="6" customWidth="1"/>
    <col min="5892" max="6144" width="11.5" style="6"/>
    <col min="6145" max="6147" width="11.5" style="6" customWidth="1"/>
    <col min="6148" max="6400" width="11.5" style="6"/>
    <col min="6401" max="6403" width="11.5" style="6" customWidth="1"/>
    <col min="6404" max="6656" width="11.5" style="6"/>
    <col min="6657" max="6659" width="11.5" style="6" customWidth="1"/>
    <col min="6660" max="6912" width="11.5" style="6"/>
    <col min="6913" max="6915" width="11.5" style="6" customWidth="1"/>
    <col min="6916" max="7168" width="11.5" style="6"/>
    <col min="7169" max="7171" width="11.5" style="6" customWidth="1"/>
    <col min="7172" max="7424" width="11.5" style="6"/>
    <col min="7425" max="7427" width="11.5" style="6" customWidth="1"/>
    <col min="7428" max="7680" width="11.5" style="6"/>
    <col min="7681" max="7683" width="11.5" style="6" customWidth="1"/>
    <col min="7684" max="7936" width="11.5" style="6"/>
    <col min="7937" max="7939" width="11.5" style="6" customWidth="1"/>
    <col min="7940" max="8192" width="11.5" style="6"/>
    <col min="8193" max="8195" width="11.5" style="6" customWidth="1"/>
    <col min="8196" max="8448" width="11.5" style="6"/>
    <col min="8449" max="8451" width="11.5" style="6" customWidth="1"/>
    <col min="8452" max="8704" width="11.5" style="6"/>
    <col min="8705" max="8707" width="11.5" style="6" customWidth="1"/>
    <col min="8708" max="8960" width="11.5" style="6"/>
    <col min="8961" max="8963" width="11.5" style="6" customWidth="1"/>
    <col min="8964" max="9216" width="11.5" style="6"/>
    <col min="9217" max="9219" width="11.5" style="6" customWidth="1"/>
    <col min="9220" max="9472" width="11.5" style="6"/>
    <col min="9473" max="9475" width="11.5" style="6" customWidth="1"/>
    <col min="9476" max="9728" width="11.5" style="6"/>
    <col min="9729" max="9731" width="11.5" style="6" customWidth="1"/>
    <col min="9732" max="9984" width="11.5" style="6"/>
    <col min="9985" max="9987" width="11.5" style="6" customWidth="1"/>
    <col min="9988" max="10240" width="11.5" style="6"/>
    <col min="10241" max="10243" width="11.5" style="6" customWidth="1"/>
    <col min="10244" max="10496" width="11.5" style="6"/>
    <col min="10497" max="10499" width="11.5" style="6" customWidth="1"/>
    <col min="10500" max="10752" width="11.5" style="6"/>
    <col min="10753" max="10755" width="11.5" style="6" customWidth="1"/>
    <col min="10756" max="11008" width="11.5" style="6"/>
    <col min="11009" max="11011" width="11.5" style="6" customWidth="1"/>
    <col min="11012" max="11264" width="11.5" style="6"/>
    <col min="11265" max="11267" width="11.5" style="6" customWidth="1"/>
    <col min="11268" max="11520" width="11.5" style="6"/>
    <col min="11521" max="11523" width="11.5" style="6" customWidth="1"/>
    <col min="11524" max="11776" width="11.5" style="6"/>
    <col min="11777" max="11779" width="11.5" style="6" customWidth="1"/>
    <col min="11780" max="12032" width="11.5" style="6"/>
    <col min="12033" max="12035" width="11.5" style="6" customWidth="1"/>
    <col min="12036" max="12288" width="11.5" style="6"/>
    <col min="12289" max="12291" width="11.5" style="6" customWidth="1"/>
    <col min="12292" max="12544" width="11.5" style="6"/>
    <col min="12545" max="12547" width="11.5" style="6" customWidth="1"/>
    <col min="12548" max="12800" width="11.5" style="6"/>
    <col min="12801" max="12803" width="11.5" style="6" customWidth="1"/>
    <col min="12804" max="13056" width="11.5" style="6"/>
    <col min="13057" max="13059" width="11.5" style="6" customWidth="1"/>
    <col min="13060" max="13312" width="11.5" style="6"/>
    <col min="13313" max="13315" width="11.5" style="6" customWidth="1"/>
    <col min="13316" max="13568" width="11.5" style="6"/>
    <col min="13569" max="13571" width="11.5" style="6" customWidth="1"/>
    <col min="13572" max="13824" width="11.5" style="6"/>
    <col min="13825" max="13827" width="11.5" style="6" customWidth="1"/>
    <col min="13828" max="14080" width="11.5" style="6"/>
    <col min="14081" max="14083" width="11.5" style="6" customWidth="1"/>
    <col min="14084" max="14336" width="11.5" style="6"/>
    <col min="14337" max="14339" width="11.5" style="6" customWidth="1"/>
    <col min="14340" max="14592" width="11.5" style="6"/>
    <col min="14593" max="14595" width="11.5" style="6" customWidth="1"/>
    <col min="14596" max="14848" width="11.5" style="6"/>
    <col min="14849" max="14851" width="11.5" style="6" customWidth="1"/>
    <col min="14852" max="15104" width="11.5" style="6"/>
    <col min="15105" max="15107" width="11.5" style="6" customWidth="1"/>
    <col min="15108" max="15360" width="11.5" style="6"/>
    <col min="15361" max="15363" width="11.5" style="6" customWidth="1"/>
    <col min="15364" max="15616" width="11.5" style="6"/>
    <col min="15617" max="15619" width="11.5" style="6" customWidth="1"/>
    <col min="15620" max="15872" width="11.5" style="6"/>
    <col min="15873" max="15875" width="11.5" style="6" customWidth="1"/>
    <col min="15876" max="16128" width="11.5" style="6"/>
    <col min="16129" max="16131" width="11.5" style="6" customWidth="1"/>
    <col min="16132" max="16384" width="11.5" style="6"/>
  </cols>
  <sheetData>
    <row r="1" spans="1:14" ht="15" customHeight="1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" customHeight="1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4">
      <c r="A4" s="1"/>
      <c r="B4" s="1"/>
      <c r="J4" s="7"/>
    </row>
    <row r="5" spans="1:14">
      <c r="A5" s="1"/>
      <c r="B5" s="1"/>
      <c r="J5" s="7"/>
    </row>
    <row r="6" spans="1:14">
      <c r="A6" s="28" t="s">
        <v>27</v>
      </c>
      <c r="B6" s="13"/>
      <c r="C6" s="13"/>
      <c r="F6" s="13"/>
      <c r="G6" s="13"/>
      <c r="J6" s="7"/>
      <c r="K6" s="11"/>
      <c r="L6" s="5"/>
    </row>
    <row r="7" spans="1:14">
      <c r="A7" s="6" t="s">
        <v>26</v>
      </c>
      <c r="B7" s="6">
        <v>5281</v>
      </c>
      <c r="C7" s="24">
        <f t="shared" ref="C7:C17" si="0">B7/$B$18</f>
        <v>0.12517184166864187</v>
      </c>
      <c r="D7" s="14">
        <f t="shared" ref="D7:D18" si="1">+C7/C$18*100</f>
        <v>12.517184166864187</v>
      </c>
      <c r="F7" s="20"/>
      <c r="G7" s="20"/>
      <c r="J7" s="25"/>
      <c r="K7" s="11"/>
      <c r="L7" s="5"/>
    </row>
    <row r="8" spans="1:14">
      <c r="A8" s="27" t="s">
        <v>25</v>
      </c>
      <c r="B8" s="6">
        <v>5738</v>
      </c>
      <c r="C8" s="24">
        <f t="shared" si="0"/>
        <v>0.13600379236785967</v>
      </c>
      <c r="D8" s="14">
        <f t="shared" si="1"/>
        <v>13.600379236785967</v>
      </c>
      <c r="F8" s="20"/>
      <c r="G8" s="20"/>
      <c r="J8" s="25"/>
      <c r="K8" s="11"/>
      <c r="L8" s="5"/>
    </row>
    <row r="9" spans="1:14">
      <c r="A9" s="26" t="s">
        <v>24</v>
      </c>
      <c r="B9" s="6">
        <v>4765</v>
      </c>
      <c r="C9" s="24">
        <f t="shared" si="0"/>
        <v>0.11294145532116616</v>
      </c>
      <c r="D9" s="14">
        <f t="shared" si="1"/>
        <v>11.294145532116616</v>
      </c>
      <c r="F9" s="20"/>
      <c r="G9" s="20"/>
      <c r="J9" s="25"/>
      <c r="K9" s="11"/>
      <c r="L9" s="5"/>
    </row>
    <row r="10" spans="1:14">
      <c r="A10" s="26" t="s">
        <v>23</v>
      </c>
      <c r="B10" s="6">
        <v>3654</v>
      </c>
      <c r="C10" s="24">
        <f t="shared" si="0"/>
        <v>8.6608200995496556E-2</v>
      </c>
      <c r="D10" s="14">
        <f t="shared" si="1"/>
        <v>8.6608200995496549</v>
      </c>
      <c r="F10" s="20"/>
      <c r="G10" s="20"/>
      <c r="J10" s="25"/>
      <c r="K10" s="11"/>
      <c r="L10" s="5"/>
    </row>
    <row r="11" spans="1:14">
      <c r="A11" s="26" t="s">
        <v>22</v>
      </c>
      <c r="B11" s="6">
        <v>3312</v>
      </c>
      <c r="C11" s="24">
        <f t="shared" si="0"/>
        <v>7.8502014695425462E-2</v>
      </c>
      <c r="D11" s="14">
        <f t="shared" si="1"/>
        <v>7.8502014695425464</v>
      </c>
      <c r="F11" s="20"/>
      <c r="G11" s="20"/>
      <c r="I11" s="1"/>
      <c r="J11" s="25"/>
      <c r="K11" s="11"/>
      <c r="L11" s="5"/>
    </row>
    <row r="12" spans="1:14">
      <c r="A12" s="26" t="s">
        <v>21</v>
      </c>
      <c r="B12" s="6">
        <v>2741</v>
      </c>
      <c r="C12" s="24">
        <f t="shared" si="0"/>
        <v>6.496800189618393E-2</v>
      </c>
      <c r="D12" s="14">
        <f t="shared" si="1"/>
        <v>6.4968001896183933</v>
      </c>
      <c r="F12" s="20"/>
      <c r="G12" s="20"/>
      <c r="I12" s="1"/>
      <c r="J12" s="25"/>
      <c r="K12" s="11"/>
      <c r="L12" s="5"/>
    </row>
    <row r="13" spans="1:14">
      <c r="A13" s="26" t="s">
        <v>20</v>
      </c>
      <c r="B13" s="6">
        <v>2370</v>
      </c>
      <c r="C13" s="24">
        <f t="shared" si="0"/>
        <v>5.617444892154539E-2</v>
      </c>
      <c r="D13" s="14">
        <f t="shared" si="1"/>
        <v>5.6174448921545395</v>
      </c>
      <c r="F13" s="20"/>
      <c r="G13" s="20"/>
      <c r="I13" s="1"/>
      <c r="J13" s="25"/>
      <c r="K13" s="11"/>
      <c r="L13" s="5"/>
    </row>
    <row r="14" spans="1:14">
      <c r="A14" s="26" t="s">
        <v>19</v>
      </c>
      <c r="B14" s="6">
        <v>2146</v>
      </c>
      <c r="C14" s="24">
        <f t="shared" si="0"/>
        <v>5.0865133917990045E-2</v>
      </c>
      <c r="D14" s="14">
        <f t="shared" si="1"/>
        <v>5.0865133917990049</v>
      </c>
      <c r="F14" s="20"/>
      <c r="G14" s="20"/>
      <c r="I14" s="1"/>
      <c r="J14" s="25"/>
      <c r="K14" s="11"/>
      <c r="L14" s="5"/>
    </row>
    <row r="15" spans="1:14">
      <c r="A15" s="26" t="s">
        <v>18</v>
      </c>
      <c r="B15" s="6">
        <v>2205</v>
      </c>
      <c r="C15" s="24">
        <f t="shared" si="0"/>
        <v>5.2263569566247926E-2</v>
      </c>
      <c r="D15" s="14">
        <f t="shared" si="1"/>
        <v>5.2263569566247927</v>
      </c>
      <c r="F15" s="20"/>
      <c r="G15" s="20"/>
      <c r="I15" s="1"/>
      <c r="J15" s="25"/>
      <c r="K15" s="11"/>
      <c r="L15" s="5"/>
    </row>
    <row r="16" spans="1:14">
      <c r="A16" s="26" t="s">
        <v>17</v>
      </c>
      <c r="B16" s="6">
        <v>2245</v>
      </c>
      <c r="C16" s="24">
        <f t="shared" si="0"/>
        <v>5.3211661531168526E-2</v>
      </c>
      <c r="D16" s="14">
        <f t="shared" si="1"/>
        <v>5.3211661531168524</v>
      </c>
      <c r="F16" s="20"/>
      <c r="G16" s="20"/>
      <c r="I16" s="1"/>
      <c r="J16" s="25"/>
      <c r="K16" s="11"/>
      <c r="L16" s="5"/>
    </row>
    <row r="17" spans="1:12">
      <c r="A17" s="6" t="s">
        <v>16</v>
      </c>
      <c r="B17" s="6">
        <v>7733</v>
      </c>
      <c r="C17" s="24">
        <f t="shared" si="0"/>
        <v>0.18328987911827446</v>
      </c>
      <c r="D17" s="14">
        <f t="shared" si="1"/>
        <v>18.328987911827447</v>
      </c>
      <c r="F17" s="20"/>
      <c r="G17" s="20"/>
      <c r="I17" s="1"/>
      <c r="J17" s="4"/>
      <c r="K17" s="4"/>
      <c r="L17" s="4"/>
    </row>
    <row r="18" spans="1:12">
      <c r="B18" s="16">
        <f>SUM(B7:B17)</f>
        <v>42190</v>
      </c>
      <c r="C18" s="23">
        <f>SUM(C7:C17)</f>
        <v>1</v>
      </c>
      <c r="D18" s="14">
        <f t="shared" si="1"/>
        <v>100</v>
      </c>
      <c r="F18" s="13"/>
      <c r="G18" s="13"/>
      <c r="I18" s="1"/>
      <c r="J18" s="4"/>
      <c r="K18" s="4"/>
      <c r="L18" s="4"/>
    </row>
    <row r="19" spans="1:12">
      <c r="B19" s="2"/>
      <c r="C19" s="15"/>
      <c r="E19" s="13"/>
      <c r="F19" s="13"/>
      <c r="G19" s="13"/>
      <c r="I19" s="1"/>
      <c r="J19" s="4"/>
      <c r="K19" s="4"/>
      <c r="L19" s="4"/>
    </row>
    <row r="20" spans="1:12">
      <c r="B20" s="2"/>
      <c r="C20" s="15"/>
      <c r="D20" s="13"/>
      <c r="E20" s="13"/>
      <c r="F20" s="13"/>
      <c r="G20" s="13"/>
      <c r="I20" s="1"/>
      <c r="J20" s="4"/>
      <c r="K20" s="4"/>
      <c r="L20" s="4"/>
    </row>
    <row r="21" spans="1:12">
      <c r="B21" s="16"/>
      <c r="C21" s="15"/>
      <c r="D21" s="13"/>
      <c r="E21" s="13"/>
      <c r="F21" s="13"/>
      <c r="G21" s="13"/>
      <c r="I21" s="1"/>
      <c r="J21" s="4"/>
      <c r="K21" s="4"/>
      <c r="L21" s="4"/>
    </row>
    <row r="22" spans="1:12">
      <c r="B22" s="16"/>
      <c r="C22" s="15"/>
      <c r="D22" s="13"/>
      <c r="E22" s="13"/>
      <c r="F22" s="13"/>
      <c r="G22" s="13"/>
      <c r="I22" s="1"/>
      <c r="J22" s="4"/>
      <c r="K22" s="4"/>
      <c r="L22" s="4"/>
    </row>
    <row r="23" spans="1:12">
      <c r="B23" s="16"/>
      <c r="C23" s="15"/>
      <c r="D23" s="13"/>
      <c r="E23" s="13"/>
      <c r="F23" s="13"/>
      <c r="G23" s="13"/>
      <c r="I23" s="1"/>
      <c r="J23" s="4"/>
      <c r="K23" s="4"/>
      <c r="L23" s="4"/>
    </row>
    <row r="24" spans="1:12">
      <c r="B24" s="2"/>
      <c r="C24" s="4"/>
      <c r="D24" s="22"/>
      <c r="E24" s="22"/>
      <c r="F24" s="22"/>
      <c r="G24" s="22"/>
      <c r="H24" s="4"/>
      <c r="I24" s="4"/>
      <c r="J24" s="4"/>
      <c r="K24" s="4"/>
      <c r="L24" s="4"/>
    </row>
    <row r="25" spans="1:12">
      <c r="A25" s="13"/>
      <c r="B25" s="13"/>
      <c r="C25" s="13"/>
      <c r="D25" s="13"/>
      <c r="E25" s="13"/>
      <c r="F25" s="13"/>
      <c r="G25" s="13"/>
    </row>
    <row r="26" spans="1:12">
      <c r="A26" s="13"/>
      <c r="B26" s="13"/>
      <c r="C26" s="13"/>
      <c r="D26" s="13"/>
      <c r="E26" s="20"/>
      <c r="F26" s="19"/>
      <c r="G26" s="13"/>
      <c r="J26" s="4"/>
      <c r="K26" s="4"/>
      <c r="L26" s="4"/>
    </row>
    <row r="27" spans="1:12">
      <c r="A27" s="13"/>
      <c r="B27" s="13"/>
      <c r="C27" s="13"/>
      <c r="D27" s="13"/>
      <c r="E27" s="20"/>
      <c r="F27" s="19"/>
      <c r="G27" s="21"/>
      <c r="J27" s="4"/>
      <c r="K27" s="4"/>
      <c r="L27" s="4"/>
    </row>
    <row r="28" spans="1:12">
      <c r="A28" s="13"/>
      <c r="B28" s="13"/>
      <c r="C28" s="13"/>
      <c r="D28" s="13"/>
      <c r="E28" s="20"/>
      <c r="F28" s="19"/>
      <c r="G28" s="13"/>
      <c r="K28" s="4"/>
      <c r="L28" s="4"/>
    </row>
    <row r="29" spans="1:12">
      <c r="A29" s="13"/>
      <c r="B29" s="13"/>
      <c r="C29" s="13"/>
      <c r="D29" s="13"/>
      <c r="E29" s="20"/>
      <c r="F29" s="19"/>
      <c r="G29" s="13"/>
      <c r="K29" s="4"/>
      <c r="L29" s="4"/>
    </row>
    <row r="30" spans="1:12">
      <c r="E30" s="11"/>
      <c r="F30" s="5"/>
      <c r="K30" s="4"/>
      <c r="L30" s="4"/>
    </row>
    <row r="31" spans="1:12">
      <c r="E31" s="11"/>
      <c r="F31" s="5"/>
      <c r="K31" s="4"/>
      <c r="L31" s="4"/>
    </row>
    <row r="32" spans="1:12">
      <c r="E32" s="11"/>
      <c r="F32" s="5"/>
      <c r="H32" s="18"/>
      <c r="I32" s="18"/>
      <c r="J32" s="18"/>
      <c r="K32" s="17"/>
      <c r="L32" s="4"/>
    </row>
    <row r="33" spans="2:18">
      <c r="E33" s="11"/>
      <c r="F33" s="5"/>
      <c r="H33" s="12" t="s">
        <v>15</v>
      </c>
      <c r="I33" s="16"/>
      <c r="L33" s="4"/>
    </row>
    <row r="34" spans="2:18">
      <c r="E34" s="11"/>
      <c r="F34" s="5"/>
      <c r="H34" s="6" t="s">
        <v>14</v>
      </c>
      <c r="I34" s="4">
        <v>665</v>
      </c>
      <c r="J34" s="14">
        <f t="shared" ref="J34:J45" si="2">+I34/I$45*100</f>
        <v>1.5762028916804931</v>
      </c>
      <c r="K34" s="15"/>
      <c r="L34" s="11"/>
    </row>
    <row r="35" spans="2:18">
      <c r="E35" s="11"/>
      <c r="F35" s="5"/>
      <c r="H35" s="6" t="s">
        <v>13</v>
      </c>
      <c r="I35" s="4">
        <v>2126</v>
      </c>
      <c r="J35" s="14">
        <f t="shared" si="2"/>
        <v>5.0391087935529741</v>
      </c>
      <c r="K35" s="15"/>
      <c r="L35" s="11"/>
    </row>
    <row r="36" spans="2:18">
      <c r="E36" s="11"/>
      <c r="F36" s="5"/>
      <c r="H36" s="6" t="s">
        <v>12</v>
      </c>
      <c r="I36" s="4">
        <v>3488</v>
      </c>
      <c r="J36" s="14">
        <f t="shared" si="2"/>
        <v>8.2673619341076083</v>
      </c>
      <c r="K36" s="15"/>
      <c r="L36" s="11"/>
    </row>
    <row r="37" spans="2:18" s="1" customFormat="1">
      <c r="H37" s="6" t="s">
        <v>11</v>
      </c>
      <c r="I37" s="4">
        <v>4744</v>
      </c>
      <c r="J37" s="14">
        <f t="shared" si="2"/>
        <v>11.244370703958284</v>
      </c>
      <c r="K37" s="15"/>
      <c r="L37" s="11"/>
    </row>
    <row r="38" spans="2:18" s="1" customFormat="1">
      <c r="H38" s="6" t="s">
        <v>10</v>
      </c>
      <c r="I38" s="4">
        <v>5373</v>
      </c>
      <c r="J38" s="14">
        <f t="shared" si="2"/>
        <v>12.735245318795924</v>
      </c>
      <c r="K38" s="15"/>
      <c r="L38" s="11"/>
      <c r="R38" s="1" t="s">
        <v>9</v>
      </c>
    </row>
    <row r="39" spans="2:18" s="1" customFormat="1">
      <c r="H39" s="6" t="s">
        <v>8</v>
      </c>
      <c r="I39" s="4">
        <v>5426</v>
      </c>
      <c r="J39" s="14">
        <f t="shared" si="2"/>
        <v>12.860867504147903</v>
      </c>
      <c r="K39" s="15"/>
      <c r="L39" s="11"/>
    </row>
    <row r="40" spans="2:18" s="1" customFormat="1">
      <c r="B40" s="2"/>
      <c r="H40" s="6" t="s">
        <v>7</v>
      </c>
      <c r="I40" s="4">
        <v>5261</v>
      </c>
      <c r="J40" s="14">
        <f t="shared" si="2"/>
        <v>12.469779568618156</v>
      </c>
      <c r="K40" s="15"/>
      <c r="L40" s="11"/>
    </row>
    <row r="41" spans="2:18" s="1" customFormat="1">
      <c r="B41" s="2"/>
      <c r="H41" s="6" t="s">
        <v>6</v>
      </c>
      <c r="I41" s="4">
        <v>4651</v>
      </c>
      <c r="J41" s="14">
        <f t="shared" si="2"/>
        <v>11.023939322114245</v>
      </c>
      <c r="K41" s="15"/>
      <c r="L41" s="11"/>
    </row>
    <row r="42" spans="2:18" s="1" customFormat="1">
      <c r="B42" s="2"/>
      <c r="H42" s="6" t="s">
        <v>5</v>
      </c>
      <c r="I42" s="4">
        <v>4220</v>
      </c>
      <c r="J42" s="14">
        <f t="shared" si="2"/>
        <v>10.002370229912302</v>
      </c>
      <c r="K42" s="15"/>
      <c r="L42" s="11"/>
    </row>
    <row r="43" spans="2:18" s="1" customFormat="1">
      <c r="B43" s="2"/>
      <c r="H43" s="6" t="s">
        <v>4</v>
      </c>
      <c r="I43" s="4">
        <v>3332</v>
      </c>
      <c r="J43" s="14">
        <f t="shared" si="2"/>
        <v>7.8976060677885744</v>
      </c>
      <c r="K43" s="15"/>
      <c r="L43" s="11"/>
    </row>
    <row r="44" spans="2:18" s="1" customFormat="1">
      <c r="B44" s="2"/>
      <c r="H44" s="6" t="s">
        <v>3</v>
      </c>
      <c r="I44" s="4">
        <v>2904</v>
      </c>
      <c r="J44" s="14">
        <f t="shared" si="2"/>
        <v>6.8831476653235359</v>
      </c>
      <c r="K44" s="15"/>
      <c r="L44" s="11"/>
    </row>
    <row r="45" spans="2:18">
      <c r="B45" s="2"/>
      <c r="H45" s="1" t="s">
        <v>0</v>
      </c>
      <c r="I45" s="2">
        <f>SUM(I34:I44)</f>
        <v>42190</v>
      </c>
      <c r="J45" s="14">
        <f t="shared" si="2"/>
        <v>100</v>
      </c>
      <c r="K45" s="14"/>
      <c r="L45" s="13"/>
    </row>
    <row r="46" spans="2:18">
      <c r="B46" s="2"/>
      <c r="H46" s="1"/>
      <c r="I46" s="2"/>
      <c r="J46" s="1"/>
      <c r="K46" s="1"/>
      <c r="L46" s="13"/>
    </row>
    <row r="47" spans="2:18">
      <c r="B47" s="2"/>
      <c r="G47" s="1"/>
      <c r="H47" s="1"/>
      <c r="I47" s="1"/>
      <c r="J47" s="1"/>
      <c r="K47" s="13"/>
      <c r="L47" s="13"/>
    </row>
    <row r="48" spans="2:18">
      <c r="B48" s="2"/>
      <c r="J48" s="13"/>
      <c r="K48" s="13"/>
      <c r="L48" s="13"/>
    </row>
    <row r="49" spans="1:12">
      <c r="A49" s="3" t="s">
        <v>1</v>
      </c>
      <c r="B49" s="2"/>
      <c r="G49" s="13"/>
      <c r="H49" s="13"/>
      <c r="I49" s="13"/>
      <c r="J49" s="13"/>
      <c r="K49" s="13"/>
      <c r="L49" s="13"/>
    </row>
    <row r="50" spans="1:12">
      <c r="B50" s="2"/>
      <c r="C50" s="4"/>
      <c r="G50" s="13"/>
      <c r="H50" s="13"/>
      <c r="I50" s="13"/>
      <c r="J50" s="13"/>
      <c r="K50" s="13"/>
      <c r="L50" s="13"/>
    </row>
    <row r="51" spans="1:12">
      <c r="C51" s="4"/>
      <c r="G51" s="13"/>
      <c r="H51" s="13"/>
      <c r="I51" s="13"/>
      <c r="J51" s="13"/>
      <c r="K51" s="13"/>
      <c r="L51" s="13"/>
    </row>
    <row r="52" spans="1:12">
      <c r="C52" s="4"/>
    </row>
    <row r="53" spans="1:12">
      <c r="B53" s="2"/>
    </row>
    <row r="54" spans="1:12">
      <c r="B54" s="8"/>
    </row>
    <row r="59" spans="1:12">
      <c r="A59" s="8"/>
      <c r="B59" s="2"/>
      <c r="C59" s="7"/>
      <c r="E59" s="11"/>
      <c r="F59" s="5"/>
    </row>
    <row r="60" spans="1:12">
      <c r="A60" s="8"/>
      <c r="B60" s="2"/>
      <c r="C60" s="7"/>
      <c r="E60" s="11"/>
      <c r="F60" s="5"/>
    </row>
    <row r="61" spans="1:12">
      <c r="A61" s="8"/>
      <c r="B61" s="2"/>
      <c r="C61" s="7"/>
      <c r="E61" s="11"/>
      <c r="F61" s="5"/>
    </row>
    <row r="62" spans="1:12">
      <c r="A62" s="8"/>
      <c r="B62" s="2"/>
      <c r="C62" s="7"/>
      <c r="E62" s="11"/>
      <c r="F62" s="5"/>
    </row>
    <row r="63" spans="1:12">
      <c r="A63" s="8"/>
      <c r="B63" s="2"/>
      <c r="C63" s="7"/>
      <c r="E63" s="11"/>
      <c r="F63" s="5"/>
    </row>
    <row r="64" spans="1:12">
      <c r="A64" s="8"/>
      <c r="B64" s="2"/>
      <c r="C64" s="7"/>
      <c r="E64" s="11"/>
      <c r="F64" s="5"/>
    </row>
    <row r="65" spans="1:6">
      <c r="B65" s="8"/>
      <c r="C65" s="10"/>
    </row>
    <row r="70" spans="1:6">
      <c r="A70" s="8"/>
      <c r="B70" s="11"/>
      <c r="C70" s="7"/>
      <c r="E70" s="11"/>
      <c r="F70" s="11"/>
    </row>
    <row r="71" spans="1:6">
      <c r="A71" s="8"/>
      <c r="B71" s="11"/>
      <c r="C71" s="7"/>
      <c r="E71" s="11"/>
      <c r="F71" s="11"/>
    </row>
    <row r="72" spans="1:6">
      <c r="A72" s="8"/>
      <c r="B72" s="11"/>
      <c r="C72" s="7"/>
      <c r="E72" s="11"/>
      <c r="F72" s="11"/>
    </row>
    <row r="73" spans="1:6">
      <c r="A73" s="8"/>
      <c r="B73" s="11"/>
      <c r="C73" s="7"/>
      <c r="E73" s="11"/>
      <c r="F73" s="11"/>
    </row>
    <row r="74" spans="1:6">
      <c r="A74" s="8"/>
      <c r="B74" s="11"/>
      <c r="C74" s="7"/>
      <c r="E74" s="11"/>
      <c r="F74" s="11"/>
    </row>
    <row r="75" spans="1:6">
      <c r="A75" s="8"/>
      <c r="B75" s="11"/>
      <c r="C75" s="7"/>
      <c r="E75" s="11"/>
      <c r="F75" s="11"/>
    </row>
    <row r="76" spans="1:6">
      <c r="B76" s="8"/>
      <c r="C76" s="7"/>
    </row>
    <row r="79" spans="1:6">
      <c r="E79" s="12"/>
    </row>
    <row r="81" spans="1:6">
      <c r="A81" s="8"/>
      <c r="B81" s="5"/>
      <c r="C81" s="9"/>
      <c r="E81" s="11"/>
      <c r="F81" s="5"/>
    </row>
    <row r="82" spans="1:6">
      <c r="A82" s="8"/>
      <c r="B82" s="5"/>
      <c r="C82" s="9"/>
      <c r="E82" s="11"/>
      <c r="F82" s="5"/>
    </row>
    <row r="83" spans="1:6">
      <c r="A83" s="8"/>
      <c r="B83" s="5"/>
      <c r="C83" s="9"/>
      <c r="E83" s="11"/>
      <c r="F83" s="5"/>
    </row>
    <row r="84" spans="1:6">
      <c r="A84" s="8"/>
      <c r="B84" s="5"/>
      <c r="C84" s="9"/>
      <c r="E84" s="11"/>
      <c r="F84" s="5"/>
    </row>
    <row r="85" spans="1:6">
      <c r="A85" s="8"/>
      <c r="B85" s="5"/>
      <c r="C85" s="9"/>
      <c r="E85" s="11"/>
      <c r="F85" s="5"/>
    </row>
    <row r="86" spans="1:6">
      <c r="A86" s="8"/>
      <c r="B86" s="5"/>
      <c r="C86" s="9"/>
      <c r="E86" s="11"/>
      <c r="F86" s="5"/>
    </row>
    <row r="87" spans="1:6">
      <c r="A87" s="8"/>
      <c r="B87" s="5"/>
      <c r="C87" s="9"/>
      <c r="D87" s="4"/>
      <c r="E87" s="11"/>
      <c r="F87" s="5"/>
    </row>
    <row r="88" spans="1:6">
      <c r="A88" s="8"/>
      <c r="B88" s="5"/>
      <c r="C88" s="9"/>
      <c r="D88" s="4"/>
      <c r="E88" s="11"/>
      <c r="F88" s="5"/>
    </row>
    <row r="89" spans="1:6">
      <c r="B89" s="8"/>
      <c r="C89" s="10"/>
      <c r="D89" s="4"/>
      <c r="E89" s="4"/>
    </row>
    <row r="90" spans="1:6">
      <c r="D90" s="4"/>
      <c r="E90" s="4"/>
    </row>
    <row r="91" spans="1:6">
      <c r="D91" s="4"/>
      <c r="E91" s="4"/>
    </row>
    <row r="92" spans="1:6">
      <c r="D92" s="4"/>
      <c r="E92" s="4"/>
    </row>
    <row r="93" spans="1:6">
      <c r="D93" s="4"/>
      <c r="E93" s="4"/>
    </row>
    <row r="94" spans="1:6">
      <c r="D94" s="4"/>
      <c r="E94" s="4"/>
    </row>
    <row r="99" spans="1:5">
      <c r="A99" s="8"/>
      <c r="B99" s="5"/>
      <c r="C99" s="9"/>
      <c r="D99" s="4"/>
      <c r="E99" s="4"/>
    </row>
    <row r="100" spans="1:5">
      <c r="A100" s="8"/>
      <c r="B100" s="5"/>
      <c r="C100" s="9"/>
      <c r="D100" s="4"/>
      <c r="E100" s="4"/>
    </row>
    <row r="101" spans="1:5">
      <c r="A101" s="8"/>
      <c r="B101" s="5"/>
      <c r="C101" s="9"/>
      <c r="D101" s="4"/>
      <c r="E101" s="4"/>
    </row>
    <row r="102" spans="1:5">
      <c r="A102" s="8"/>
      <c r="B102" s="5"/>
      <c r="C102" s="9"/>
      <c r="D102" s="4"/>
      <c r="E102" s="4"/>
    </row>
    <row r="103" spans="1:5">
      <c r="A103" s="8"/>
      <c r="B103" s="5"/>
      <c r="C103" s="9"/>
      <c r="D103" s="4"/>
      <c r="E103" s="4"/>
    </row>
    <row r="104" spans="1:5">
      <c r="A104" s="8"/>
      <c r="B104" s="5"/>
      <c r="C104" s="9"/>
      <c r="D104" s="4"/>
      <c r="E104" s="4"/>
    </row>
    <row r="105" spans="1:5">
      <c r="A105" s="8"/>
      <c r="B105" s="5"/>
      <c r="C105" s="9"/>
      <c r="D105" s="4"/>
      <c r="E105" s="4"/>
    </row>
    <row r="106" spans="1:5">
      <c r="A106" s="8"/>
      <c r="B106" s="5"/>
      <c r="C106" s="9"/>
      <c r="D106" s="4"/>
      <c r="E106" s="4"/>
    </row>
    <row r="107" spans="1:5">
      <c r="B107" s="8"/>
    </row>
    <row r="108" spans="1:5">
      <c r="B108" s="8"/>
      <c r="C108" s="7"/>
    </row>
    <row r="117" spans="5:5">
      <c r="E117" s="3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2023-05-24T17:58:20Z</dcterms:modified>
</cp:coreProperties>
</file>