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3\"/>
    </mc:Choice>
  </mc:AlternateContent>
  <bookViews>
    <workbookView xWindow="0" yWindow="0" windowWidth="10245" windowHeight="7350"/>
  </bookViews>
  <sheets>
    <sheet name="resume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C36" i="1"/>
  <c r="G36" i="1" s="1"/>
  <c r="G44" i="1" s="1"/>
  <c r="D36" i="1"/>
  <c r="E36" i="1"/>
  <c r="F36" i="1"/>
  <c r="H36" i="1"/>
  <c r="I36" i="1"/>
  <c r="J36" i="1"/>
  <c r="B37" i="1"/>
  <c r="B44" i="1" s="1"/>
  <c r="C37" i="1"/>
  <c r="D37" i="1"/>
  <c r="E37" i="1"/>
  <c r="F37" i="1"/>
  <c r="F44" i="1" s="1"/>
  <c r="F46" i="1" s="1"/>
  <c r="F48" i="1" s="1"/>
  <c r="G37" i="1"/>
  <c r="I37" i="1"/>
  <c r="J37" i="1"/>
  <c r="J44" i="1" s="1"/>
  <c r="J46" i="1" s="1"/>
  <c r="J48" i="1" s="1"/>
  <c r="B38" i="1"/>
  <c r="C38" i="1"/>
  <c r="D38" i="1"/>
  <c r="E38" i="1"/>
  <c r="G38" i="1" s="1"/>
  <c r="F38" i="1"/>
  <c r="H38" i="1" s="1"/>
  <c r="I38" i="1"/>
  <c r="I44" i="1" s="1"/>
  <c r="I46" i="1" s="1"/>
  <c r="I48" i="1" s="1"/>
  <c r="J38" i="1"/>
  <c r="B39" i="1"/>
  <c r="C39" i="1"/>
  <c r="D39" i="1"/>
  <c r="D44" i="1" s="1"/>
  <c r="D46" i="1" s="1"/>
  <c r="D48" i="1" s="1"/>
  <c r="E39" i="1"/>
  <c r="F39" i="1"/>
  <c r="G39" i="1"/>
  <c r="H39" i="1"/>
  <c r="I39" i="1"/>
  <c r="J39" i="1"/>
  <c r="B40" i="1"/>
  <c r="C40" i="1"/>
  <c r="G40" i="1" s="1"/>
  <c r="D40" i="1"/>
  <c r="E40" i="1"/>
  <c r="F40" i="1"/>
  <c r="H40" i="1" s="1"/>
  <c r="I40" i="1"/>
  <c r="J40" i="1"/>
  <c r="B41" i="1"/>
  <c r="C41" i="1"/>
  <c r="D41" i="1"/>
  <c r="E41" i="1"/>
  <c r="G41" i="1" s="1"/>
  <c r="F41" i="1"/>
  <c r="H41" i="1" s="1"/>
  <c r="I41" i="1"/>
  <c r="J41" i="1"/>
  <c r="B42" i="1"/>
  <c r="C42" i="1"/>
  <c r="D42" i="1"/>
  <c r="E42" i="1"/>
  <c r="G42" i="1" s="1"/>
  <c r="F42" i="1"/>
  <c r="H42" i="1"/>
  <c r="I42" i="1"/>
  <c r="J42" i="1"/>
  <c r="B43" i="1"/>
  <c r="C43" i="1"/>
  <c r="D43" i="1"/>
  <c r="E43" i="1"/>
  <c r="F43" i="1"/>
  <c r="G43" i="1"/>
  <c r="H43" i="1"/>
  <c r="I43" i="1"/>
  <c r="J43" i="1"/>
  <c r="C44" i="1"/>
  <c r="C46" i="1" s="1"/>
  <c r="G45" i="1"/>
  <c r="H45" i="1"/>
  <c r="G47" i="1"/>
  <c r="H47" i="1"/>
  <c r="C48" i="1" l="1"/>
  <c r="E44" i="1"/>
  <c r="E46" i="1" s="1"/>
  <c r="E48" i="1" s="1"/>
  <c r="H37" i="1"/>
  <c r="H44" i="1" s="1"/>
  <c r="H46" i="1" s="1"/>
  <c r="H48" i="1" s="1"/>
  <c r="G46" i="1" l="1"/>
  <c r="G48" i="1" s="1"/>
</calcChain>
</file>

<file path=xl/sharedStrings.xml><?xml version="1.0" encoding="utf-8"?>
<sst xmlns="http://schemas.openxmlformats.org/spreadsheetml/2006/main" count="77" uniqueCount="66">
  <si>
    <t>FUENTE: Dirección General de Bibliotecas y Servicios de Información Digital, UNAM</t>
  </si>
  <si>
    <r>
      <t>g</t>
    </r>
    <r>
      <rPr>
        <sz val="8"/>
        <rFont val="Arial"/>
        <family val="2"/>
      </rPr>
      <t xml:space="preserve"> Material bibliográfico adquirido por diversas dependencias y que no se encuentra a disposición del público.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</si>
  <si>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 La asistencia a bibliotecas y el préstamo ha disminuido en los últimos años debido al incremento y diversificación de los recursos digitales y servicios de consulta en Internet.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</si>
  <si>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Se refiere al número de fascículos registrados.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</si>
  <si>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base de datos ya no existen volúmenes en papel.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</si>
  <si>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La cifra no refleja la totalidad del uso de los libros electrónicos debido a que los proveedores utilizan diferentes criterios para medirlo.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</si>
  <si>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</si>
  <si>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libros, revistas, tesis, folletos, audiovisuales, microfichas,cartográficos y materiales complementarios. La disminución en el total se debe a bajas en materiales tales como literatura gris, multimedia, microfichas y tesis.</t>
    </r>
  </si>
  <si>
    <t>TOTAL</t>
  </si>
  <si>
    <t>Libros electrónicos</t>
  </si>
  <si>
    <t>TOTAL COLECCIÓN IMPRESA</t>
  </si>
  <si>
    <r>
      <t>Colecciones</t>
    </r>
    <r>
      <rPr>
        <vertAlign val="superscript"/>
        <sz val="10"/>
        <rFont val="Arial"/>
        <family val="2"/>
      </rPr>
      <t>g</t>
    </r>
  </si>
  <si>
    <t>SUBTOTAL</t>
  </si>
  <si>
    <t>Administración y Extensión Universitaria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</si>
  <si>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</si>
  <si>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</si>
  <si>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</si>
  <si>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</si>
  <si>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</si>
  <si>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</si>
  <si>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</si>
  <si>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Volúmenes</t>
  </si>
  <si>
    <t>Títulos</t>
  </si>
  <si>
    <t>Total</t>
  </si>
  <si>
    <t>Donación</t>
  </si>
  <si>
    <r>
      <t>Compra</t>
    </r>
    <r>
      <rPr>
        <b/>
        <vertAlign val="superscript"/>
        <sz val="8"/>
        <rFont val="Arial"/>
        <family val="2"/>
      </rPr>
      <t>f</t>
    </r>
  </si>
  <si>
    <t>Existencia de material bibliográfico</t>
  </si>
  <si>
    <t>Material bibliográfico adquirido en 2021</t>
  </si>
  <si>
    <t>Número de bibliotecas</t>
  </si>
  <si>
    <t>Subsistema</t>
  </si>
  <si>
    <t>ACERVO BIBLIOGRÁFICO</t>
  </si>
  <si>
    <t>UNAM. SISTEMA BIBLIOTECARIO</t>
  </si>
  <si>
    <t>Artículos obtenidos de la red (texto completo)</t>
  </si>
  <si>
    <t>Renovaciones de libros (presencial)</t>
  </si>
  <si>
    <t>Consultas a bases de datos</t>
  </si>
  <si>
    <t>Préstamo a domicilio (libros)</t>
  </si>
  <si>
    <t>Número de usuarios con clave de acceso remoto</t>
  </si>
  <si>
    <t>Asistencia a las bibliotecas</t>
  </si>
  <si>
    <t>Hemeroteca electrónica SciELO-México (Títulos incluídos)</t>
  </si>
  <si>
    <r>
      <t>Asistencia a bibliotecas y préstamo a domicilio</t>
    </r>
    <r>
      <rPr>
        <b/>
        <vertAlign val="superscript"/>
        <sz val="10"/>
        <rFont val="Arial"/>
        <family val="2"/>
      </rPr>
      <t>f</t>
    </r>
  </si>
  <si>
    <t>Mapas digitales</t>
  </si>
  <si>
    <t>Tesis electrónicas</t>
  </si>
  <si>
    <t>Títulos únicos de revistas</t>
  </si>
  <si>
    <t>Texto completo</t>
  </si>
  <si>
    <t>Suscripciones a revistas técnicas y científicas</t>
  </si>
  <si>
    <t>Referenciales</t>
  </si>
  <si>
    <t>Revistas impresas</t>
  </si>
  <si>
    <t>Bases de datos internacionales especializadas</t>
  </si>
  <si>
    <t>Revistas electrónicas de texto completo</t>
  </si>
  <si>
    <t>Registros en PERIODICA - Ciencias exactas y naturales</t>
  </si>
  <si>
    <r>
      <t>Descargas</t>
    </r>
    <r>
      <rPr>
        <vertAlign val="superscript"/>
        <sz val="10"/>
        <rFont val="Arial"/>
        <family val="2"/>
      </rPr>
      <t>c</t>
    </r>
  </si>
  <si>
    <t>Registros en CLASE - Ciencias sociales y humanidades</t>
  </si>
  <si>
    <t>Registros MAPAMEX</t>
  </si>
  <si>
    <t xml:space="preserve">   Suscripciones a revistas electrónicas</t>
  </si>
  <si>
    <r>
      <t>Volúmenes en SERIUNAM</t>
    </r>
    <r>
      <rPr>
        <vertAlign val="superscript"/>
        <sz val="10"/>
        <rFont val="Arial"/>
        <family val="2"/>
      </rPr>
      <t>e</t>
    </r>
  </si>
  <si>
    <t>Recursos y servicios electrónicos</t>
  </si>
  <si>
    <t>Registros SERIUNAM</t>
  </si>
  <si>
    <r>
      <t>Volúmenes en TESIUNAM</t>
    </r>
    <r>
      <rPr>
        <vertAlign val="superscript"/>
        <sz val="10"/>
        <rFont val="Arial"/>
        <family val="2"/>
      </rPr>
      <t>d</t>
    </r>
  </si>
  <si>
    <r>
      <t>Títulos</t>
    </r>
    <r>
      <rPr>
        <vertAlign val="superscript"/>
        <sz val="10"/>
        <rFont val="Arial"/>
        <family val="2"/>
      </rPr>
      <t>b</t>
    </r>
  </si>
  <si>
    <t>Registros en TESIUNAM</t>
  </si>
  <si>
    <t>Material bibliográfico (libros)</t>
  </si>
  <si>
    <t>Volúmenes en LIBRUNAM</t>
  </si>
  <si>
    <t>Registros en LIBRUNAM</t>
  </si>
  <si>
    <t>Catálogos y bases de datos referenciales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</si>
  <si>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</si>
  <si>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r>
      <t>RECURSOS Y SERVICIOS</t>
    </r>
    <r>
      <rPr>
        <b/>
        <vertAlign val="superscript"/>
        <sz val="10"/>
        <rFont val="Arial"/>
        <family val="2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</si>
</sst>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0" tint="-0.249977111117893"/>
      <name val="Arial"/>
      <family val="2"/>
    </font>
    <font>
      <sz val="10"/>
      <color theme="1" tint="0.1499984740745262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1" applyFont="1"/>
    <xf numFmtId="0" fontId="0" fillId="0" borderId="0" xfId="0" applyFont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3" fontId="7" fillId="0" borderId="0" xfId="0" applyNumberFormat="1" applyFont="1" applyFill="1" applyBorder="1"/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3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6%20sistema%20bibliotecario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s en línea"/>
      <sheetName val="acervo"/>
    </sheetNames>
    <sheetDataSet>
      <sheetData sheetId="0"/>
      <sheetData sheetId="1">
        <row r="9">
          <cell r="B9">
            <v>21</v>
          </cell>
          <cell r="C9">
            <v>3776</v>
          </cell>
          <cell r="D9">
            <v>3912</v>
          </cell>
          <cell r="E9">
            <v>615</v>
          </cell>
          <cell r="F9">
            <v>679</v>
          </cell>
          <cell r="I9">
            <v>800409</v>
          </cell>
          <cell r="J9">
            <v>962366</v>
          </cell>
        </row>
        <row r="31">
          <cell r="B31">
            <v>33</v>
          </cell>
          <cell r="C31">
            <v>3204</v>
          </cell>
          <cell r="D31">
            <v>3307</v>
          </cell>
          <cell r="E31">
            <v>0</v>
          </cell>
          <cell r="F31">
            <v>0</v>
          </cell>
          <cell r="I31">
            <v>420172</v>
          </cell>
          <cell r="J31">
            <v>521773</v>
          </cell>
        </row>
        <row r="59">
          <cell r="B59">
            <v>36</v>
          </cell>
          <cell r="C59">
            <v>6110</v>
          </cell>
          <cell r="D59">
            <v>11926</v>
          </cell>
          <cell r="E59">
            <v>15</v>
          </cell>
          <cell r="F59">
            <v>21</v>
          </cell>
          <cell r="I59">
            <v>761565</v>
          </cell>
          <cell r="J59">
            <v>2141845</v>
          </cell>
        </row>
        <row r="75">
          <cell r="B75">
            <v>8</v>
          </cell>
          <cell r="C75">
            <v>3279</v>
          </cell>
          <cell r="D75">
            <v>8753</v>
          </cell>
          <cell r="E75">
            <v>0</v>
          </cell>
          <cell r="F75">
            <v>0</v>
          </cell>
          <cell r="I75">
            <v>364811</v>
          </cell>
          <cell r="J75">
            <v>1309365</v>
          </cell>
        </row>
        <row r="81">
          <cell r="B81">
            <v>6</v>
          </cell>
          <cell r="C81">
            <v>677</v>
          </cell>
          <cell r="D81">
            <v>937</v>
          </cell>
          <cell r="E81">
            <v>0</v>
          </cell>
          <cell r="F81">
            <v>0</v>
          </cell>
          <cell r="I81">
            <v>109945</v>
          </cell>
          <cell r="J81">
            <v>262518</v>
          </cell>
        </row>
        <row r="88">
          <cell r="B88">
            <v>10</v>
          </cell>
          <cell r="C88">
            <v>792</v>
          </cell>
          <cell r="D88">
            <v>1785</v>
          </cell>
          <cell r="E88">
            <v>0</v>
          </cell>
          <cell r="F88">
            <v>0</v>
          </cell>
          <cell r="I88">
            <v>210573</v>
          </cell>
          <cell r="J88">
            <v>720088</v>
          </cell>
        </row>
        <row r="99">
          <cell r="B99">
            <v>6</v>
          </cell>
          <cell r="C99">
            <v>3685</v>
          </cell>
          <cell r="D99">
            <v>14535</v>
          </cell>
          <cell r="E99">
            <v>0</v>
          </cell>
          <cell r="F99">
            <v>0</v>
          </cell>
          <cell r="I99">
            <v>132599</v>
          </cell>
          <cell r="J99">
            <v>906185</v>
          </cell>
        </row>
        <row r="106">
          <cell r="B106">
            <v>16</v>
          </cell>
          <cell r="C106">
            <v>7165</v>
          </cell>
          <cell r="D106">
            <v>7337</v>
          </cell>
          <cell r="E106">
            <v>24</v>
          </cell>
          <cell r="F106">
            <v>29</v>
          </cell>
          <cell r="I106">
            <v>454575</v>
          </cell>
          <cell r="J106">
            <v>738621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458"/>
  <sheetViews>
    <sheetView tabSelected="1" topLeftCell="A22" zoomScaleNormal="100" workbookViewId="0">
      <selection sqref="A1:J1"/>
    </sheetView>
  </sheetViews>
  <sheetFormatPr baseColWidth="10" defaultColWidth="11.42578125" defaultRowHeight="12.75" x14ac:dyDescent="0.2"/>
  <cols>
    <col min="1" max="1" width="44.28515625" style="1" customWidth="1"/>
    <col min="2" max="2" width="11.42578125" style="3" customWidth="1"/>
    <col min="3" max="4" width="11.42578125" style="2" customWidth="1"/>
    <col min="5" max="6" width="11.42578125" style="1" customWidth="1"/>
    <col min="7" max="10" width="11.42578125" style="2" customWidth="1"/>
    <col min="11" max="11" width="11.42578125" style="1"/>
    <col min="12" max="12" width="0" style="1" hidden="1" customWidth="1"/>
    <col min="13" max="16384" width="11.42578125" style="1"/>
  </cols>
  <sheetData>
    <row r="1" spans="1:14" ht="15" customHeight="1" x14ac:dyDescent="0.2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</row>
    <row r="2" spans="1:14" ht="15" customHeight="1" x14ac:dyDescent="0.2">
      <c r="A2" s="60" t="s">
        <v>65</v>
      </c>
      <c r="B2" s="60"/>
      <c r="C2" s="60"/>
      <c r="D2" s="60"/>
      <c r="E2" s="60"/>
      <c r="F2" s="60"/>
      <c r="G2" s="60"/>
      <c r="H2" s="60"/>
      <c r="I2" s="60"/>
      <c r="J2" s="60"/>
    </row>
    <row r="3" spans="1:14" ht="15" customHeight="1" x14ac:dyDescent="0.2">
      <c r="A3" s="60">
        <v>2021</v>
      </c>
      <c r="B3" s="60"/>
      <c r="C3" s="60"/>
      <c r="D3" s="60"/>
      <c r="E3" s="60"/>
      <c r="F3" s="60"/>
      <c r="G3" s="60"/>
      <c r="H3" s="60"/>
      <c r="I3" s="60"/>
      <c r="J3" s="60"/>
    </row>
    <row r="4" spans="1:14" x14ac:dyDescent="0.2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4" ht="9" customHeight="1" x14ac:dyDescent="0.2">
      <c r="B5" s="42"/>
      <c r="C5" s="15"/>
      <c r="D5" s="15"/>
      <c r="E5" s="15"/>
      <c r="F5" s="15"/>
      <c r="G5" s="15"/>
      <c r="H5" s="15"/>
      <c r="I5" s="15"/>
      <c r="J5" s="1"/>
    </row>
    <row r="6" spans="1:14" ht="15" customHeight="1" x14ac:dyDescent="0.2">
      <c r="A6" s="56" t="s">
        <v>64</v>
      </c>
      <c r="B6" s="33"/>
      <c r="C6" s="48"/>
      <c r="D6" s="15"/>
      <c r="E6" s="45" t="s">
        <v>63</v>
      </c>
      <c r="F6" s="45"/>
      <c r="G6" s="45"/>
      <c r="H6" s="45"/>
      <c r="J6" s="55"/>
      <c r="K6" s="45"/>
      <c r="L6" s="33"/>
      <c r="M6" s="33"/>
      <c r="N6" s="49"/>
    </row>
    <row r="7" spans="1:14" ht="15" customHeight="1" x14ac:dyDescent="0.2">
      <c r="A7" s="43" t="s">
        <v>22</v>
      </c>
      <c r="B7" s="33"/>
      <c r="C7" s="51">
        <v>4967035</v>
      </c>
      <c r="E7" s="43" t="s">
        <v>62</v>
      </c>
      <c r="F7" s="22"/>
      <c r="G7" s="22"/>
      <c r="H7" s="22"/>
      <c r="J7" s="41">
        <v>1857433</v>
      </c>
      <c r="K7" s="43"/>
      <c r="L7" s="42"/>
      <c r="M7" s="42"/>
      <c r="N7" s="14"/>
    </row>
    <row r="8" spans="1:14" ht="15" customHeight="1" x14ac:dyDescent="0.2">
      <c r="A8" s="43" t="s">
        <v>21</v>
      </c>
      <c r="B8" s="33"/>
      <c r="C8" s="12">
        <v>13894665</v>
      </c>
      <c r="E8" s="43" t="s">
        <v>61</v>
      </c>
      <c r="F8" s="22"/>
      <c r="G8" s="22"/>
      <c r="H8" s="22"/>
      <c r="J8" s="41">
        <v>7194764</v>
      </c>
      <c r="K8" s="43"/>
      <c r="L8" s="33"/>
      <c r="M8" s="33"/>
      <c r="N8" s="14"/>
    </row>
    <row r="9" spans="1:14" ht="15" customHeight="1" x14ac:dyDescent="0.2">
      <c r="A9" s="47" t="s">
        <v>60</v>
      </c>
      <c r="B9" s="33"/>
      <c r="C9" s="53"/>
      <c r="D9" s="15"/>
      <c r="E9" s="43" t="s">
        <v>59</v>
      </c>
      <c r="F9" s="22"/>
      <c r="G9" s="22"/>
      <c r="H9" s="22"/>
      <c r="J9" s="41">
        <v>552944</v>
      </c>
    </row>
    <row r="10" spans="1:14" ht="15" customHeight="1" x14ac:dyDescent="0.2">
      <c r="A10" s="43" t="s">
        <v>58</v>
      </c>
      <c r="B10" s="33"/>
      <c r="C10" s="51">
        <v>3254649</v>
      </c>
      <c r="D10" s="14"/>
      <c r="E10" s="54" t="s">
        <v>57</v>
      </c>
      <c r="F10" s="22"/>
      <c r="G10" s="22"/>
      <c r="H10" s="22"/>
      <c r="J10" s="41">
        <v>546352</v>
      </c>
    </row>
    <row r="11" spans="1:14" ht="15" customHeight="1" x14ac:dyDescent="0.2">
      <c r="A11" s="43" t="s">
        <v>21</v>
      </c>
      <c r="B11" s="33"/>
      <c r="C11" s="51">
        <v>7562761</v>
      </c>
      <c r="D11" s="14"/>
      <c r="E11" s="43" t="s">
        <v>56</v>
      </c>
      <c r="F11" s="22"/>
      <c r="G11" s="22"/>
      <c r="H11" s="22"/>
      <c r="J11" s="41">
        <v>81812</v>
      </c>
    </row>
    <row r="12" spans="1:14" ht="15" customHeight="1" x14ac:dyDescent="0.2">
      <c r="A12" s="47" t="s">
        <v>55</v>
      </c>
      <c r="B12" s="49"/>
      <c r="C12" s="53"/>
      <c r="D12" s="15"/>
      <c r="E12" s="21" t="s">
        <v>54</v>
      </c>
      <c r="F12" s="22"/>
      <c r="G12" s="22"/>
      <c r="H12" s="22"/>
      <c r="J12" s="41">
        <v>11872244</v>
      </c>
    </row>
    <row r="13" spans="1:14" ht="15" customHeight="1" x14ac:dyDescent="0.2">
      <c r="A13" s="52" t="s">
        <v>53</v>
      </c>
      <c r="B13" s="49"/>
      <c r="C13" s="51">
        <v>11390</v>
      </c>
      <c r="D13" s="15"/>
      <c r="E13" s="43" t="s">
        <v>52</v>
      </c>
      <c r="F13" s="43"/>
      <c r="G13" s="43"/>
      <c r="H13" s="43"/>
      <c r="J13" s="41">
        <v>40195</v>
      </c>
    </row>
    <row r="14" spans="1:14" ht="15" customHeight="1" x14ac:dyDescent="0.2">
      <c r="A14" s="43" t="s">
        <v>9</v>
      </c>
      <c r="B14" s="49"/>
      <c r="C14" s="12">
        <v>486137</v>
      </c>
      <c r="D14" s="15"/>
      <c r="E14" s="43" t="s">
        <v>51</v>
      </c>
      <c r="F14" s="24"/>
      <c r="G14" s="24"/>
      <c r="H14" s="24"/>
      <c r="J14" s="41">
        <v>513340</v>
      </c>
    </row>
    <row r="15" spans="1:14" ht="15" customHeight="1" x14ac:dyDescent="0.2">
      <c r="A15" s="46" t="s">
        <v>50</v>
      </c>
      <c r="B15" s="49"/>
      <c r="C15" s="12">
        <v>11267567</v>
      </c>
      <c r="D15" s="15"/>
      <c r="E15" s="24" t="s">
        <v>49</v>
      </c>
      <c r="F15" s="50"/>
      <c r="G15" s="50"/>
      <c r="H15" s="50"/>
      <c r="J15" s="41">
        <v>438862</v>
      </c>
    </row>
    <row r="16" spans="1:14" ht="15" customHeight="1" x14ac:dyDescent="0.2">
      <c r="A16" s="43" t="s">
        <v>48</v>
      </c>
      <c r="B16" s="49"/>
      <c r="C16" s="12">
        <v>22662</v>
      </c>
      <c r="D16" s="15"/>
      <c r="J16" s="48"/>
    </row>
    <row r="17" spans="1:13" ht="15" customHeight="1" x14ac:dyDescent="0.2">
      <c r="A17" s="43" t="s">
        <v>47</v>
      </c>
      <c r="B17" s="33"/>
      <c r="C17" s="12">
        <v>136</v>
      </c>
      <c r="D17" s="15"/>
      <c r="E17" s="47" t="s">
        <v>46</v>
      </c>
      <c r="F17" s="45"/>
      <c r="G17" s="45"/>
      <c r="H17" s="45"/>
      <c r="J17" s="44"/>
    </row>
    <row r="18" spans="1:13" ht="15" customHeight="1" x14ac:dyDescent="0.2">
      <c r="A18" s="46" t="s">
        <v>45</v>
      </c>
      <c r="B18" s="33"/>
      <c r="C18" s="12">
        <v>82</v>
      </c>
      <c r="D18" s="15"/>
      <c r="E18" s="43" t="s">
        <v>44</v>
      </c>
      <c r="F18" s="22"/>
      <c r="G18" s="22"/>
      <c r="H18" s="22"/>
      <c r="J18" s="41">
        <v>1623</v>
      </c>
    </row>
    <row r="19" spans="1:13" ht="15" customHeight="1" x14ac:dyDescent="0.2">
      <c r="A19" s="46" t="s">
        <v>43</v>
      </c>
      <c r="B19" s="33"/>
      <c r="C19" s="12">
        <v>54</v>
      </c>
      <c r="D19" s="15"/>
      <c r="E19" s="43" t="s">
        <v>42</v>
      </c>
      <c r="F19" s="22"/>
      <c r="G19" s="22"/>
      <c r="H19" s="22"/>
      <c r="J19" s="41">
        <v>1144</v>
      </c>
    </row>
    <row r="20" spans="1:13" ht="15" customHeight="1" x14ac:dyDescent="0.2">
      <c r="A20" s="21" t="s">
        <v>41</v>
      </c>
      <c r="B20" s="42"/>
      <c r="C20" s="12">
        <v>493784</v>
      </c>
      <c r="D20" s="40"/>
      <c r="E20" s="43"/>
      <c r="F20" s="22"/>
      <c r="G20" s="22"/>
      <c r="H20" s="22"/>
      <c r="J20" s="44"/>
    </row>
    <row r="21" spans="1:13" ht="15" customHeight="1" x14ac:dyDescent="0.2">
      <c r="A21" s="21" t="s">
        <v>40</v>
      </c>
      <c r="B21" s="42"/>
      <c r="C21" s="12">
        <v>13805</v>
      </c>
      <c r="D21" s="40"/>
      <c r="E21" s="45" t="s">
        <v>39</v>
      </c>
      <c r="F21" s="45"/>
      <c r="G21" s="45"/>
      <c r="H21" s="45"/>
      <c r="J21" s="44"/>
    </row>
    <row r="22" spans="1:13" ht="15" customHeight="1" x14ac:dyDescent="0.2">
      <c r="A22" s="43" t="s">
        <v>38</v>
      </c>
      <c r="B22" s="42"/>
      <c r="C22" s="12">
        <v>153</v>
      </c>
      <c r="D22" s="40"/>
      <c r="E22" s="21" t="s">
        <v>37</v>
      </c>
      <c r="F22" s="22"/>
      <c r="G22" s="22"/>
      <c r="H22" s="22"/>
      <c r="J22" s="41">
        <v>28280</v>
      </c>
    </row>
    <row r="23" spans="1:13" ht="15" customHeight="1" x14ac:dyDescent="0.2">
      <c r="A23" s="43" t="s">
        <v>36</v>
      </c>
      <c r="B23" s="42"/>
      <c r="C23" s="12">
        <v>389383</v>
      </c>
      <c r="D23" s="40"/>
      <c r="E23" s="21" t="s">
        <v>35</v>
      </c>
      <c r="F23" s="22"/>
      <c r="G23" s="22"/>
      <c r="H23" s="22"/>
      <c r="J23" s="41">
        <v>27310</v>
      </c>
    </row>
    <row r="24" spans="1:13" ht="15" customHeight="1" x14ac:dyDescent="0.2">
      <c r="A24" s="25" t="s">
        <v>34</v>
      </c>
      <c r="B24" s="33"/>
      <c r="C24" s="12">
        <v>17489178</v>
      </c>
      <c r="D24" s="40"/>
      <c r="E24" s="21" t="s">
        <v>33</v>
      </c>
      <c r="F24" s="22"/>
      <c r="G24" s="22"/>
      <c r="H24" s="22"/>
      <c r="J24" s="41">
        <v>12662</v>
      </c>
    </row>
    <row r="25" spans="1:13" ht="15" customHeight="1" x14ac:dyDescent="0.2">
      <c r="A25" s="24" t="s">
        <v>32</v>
      </c>
      <c r="B25" s="33"/>
      <c r="C25" s="12">
        <v>11267567</v>
      </c>
      <c r="D25" s="40"/>
      <c r="E25" s="36"/>
      <c r="F25" s="36"/>
      <c r="G25" s="36"/>
      <c r="H25" s="36"/>
      <c r="I25" s="39"/>
      <c r="J25" s="38"/>
      <c r="M25" s="2"/>
    </row>
    <row r="26" spans="1:13" ht="9" customHeight="1" x14ac:dyDescent="0.2">
      <c r="A26" s="36"/>
      <c r="B26" s="36"/>
      <c r="C26" s="37"/>
      <c r="D26" s="36"/>
      <c r="E26" s="15"/>
      <c r="F26" s="15"/>
      <c r="G26" s="15"/>
      <c r="H26" s="15"/>
      <c r="I26" s="15"/>
      <c r="J26" s="35"/>
      <c r="M26" s="2"/>
    </row>
    <row r="27" spans="1:13" ht="12.75" customHeight="1" x14ac:dyDescent="0.2">
      <c r="B27" s="1"/>
      <c r="C27" s="1"/>
      <c r="D27" s="15"/>
      <c r="E27" s="34"/>
      <c r="F27" s="34"/>
      <c r="G27" s="34"/>
      <c r="H27" s="34"/>
      <c r="I27" s="34"/>
      <c r="J27" s="34"/>
    </row>
    <row r="28" spans="1:13" ht="15" customHeight="1" x14ac:dyDescent="0.2">
      <c r="A28" s="60" t="s">
        <v>31</v>
      </c>
      <c r="B28" s="60"/>
      <c r="C28" s="60"/>
      <c r="D28" s="60"/>
      <c r="E28" s="60"/>
      <c r="F28" s="60"/>
      <c r="G28" s="60"/>
      <c r="H28" s="60"/>
      <c r="I28" s="60"/>
      <c r="J28" s="60"/>
    </row>
    <row r="29" spans="1:13" ht="15" customHeight="1" x14ac:dyDescent="0.2">
      <c r="A29" s="63" t="s">
        <v>30</v>
      </c>
      <c r="B29" s="63"/>
      <c r="C29" s="63"/>
      <c r="D29" s="63"/>
      <c r="E29" s="63"/>
      <c r="F29" s="63"/>
      <c r="G29" s="63"/>
      <c r="H29" s="63"/>
      <c r="I29" s="63"/>
      <c r="J29" s="63"/>
    </row>
    <row r="30" spans="1:13" ht="15" customHeight="1" x14ac:dyDescent="0.2">
      <c r="A30" s="63">
        <v>2021</v>
      </c>
      <c r="B30" s="63"/>
      <c r="C30" s="63"/>
      <c r="D30" s="63"/>
      <c r="E30" s="63"/>
      <c r="F30" s="63"/>
      <c r="G30" s="63"/>
      <c r="H30" s="63"/>
      <c r="I30" s="63"/>
      <c r="J30" s="63"/>
    </row>
    <row r="31" spans="1:13" x14ac:dyDescent="0.2">
      <c r="A31" s="16"/>
      <c r="B31" s="33"/>
      <c r="C31" s="15"/>
      <c r="D31" s="15"/>
      <c r="E31" s="16"/>
      <c r="F31" s="16"/>
      <c r="G31" s="15"/>
      <c r="H31" s="15"/>
      <c r="I31" s="15"/>
      <c r="J31" s="15"/>
    </row>
    <row r="32" spans="1:13" ht="12.75" customHeight="1" x14ac:dyDescent="0.2">
      <c r="A32" s="59" t="s">
        <v>29</v>
      </c>
      <c r="B32" s="62" t="s">
        <v>28</v>
      </c>
      <c r="C32" s="64" t="s">
        <v>27</v>
      </c>
      <c r="D32" s="64"/>
      <c r="E32" s="64"/>
      <c r="F32" s="64"/>
      <c r="G32" s="64"/>
      <c r="H32" s="64"/>
      <c r="I32" s="62" t="s">
        <v>26</v>
      </c>
      <c r="J32" s="62"/>
    </row>
    <row r="33" spans="1:14" ht="12.75" customHeight="1" x14ac:dyDescent="0.2">
      <c r="A33" s="59"/>
      <c r="B33" s="62"/>
      <c r="C33" s="58" t="s">
        <v>25</v>
      </c>
      <c r="D33" s="58"/>
      <c r="E33" s="59" t="s">
        <v>24</v>
      </c>
      <c r="F33" s="59"/>
      <c r="G33" s="65" t="s">
        <v>23</v>
      </c>
      <c r="H33" s="65"/>
      <c r="I33" s="62"/>
      <c r="J33" s="62"/>
    </row>
    <row r="34" spans="1:14" ht="12.75" customHeight="1" x14ac:dyDescent="0.2">
      <c r="A34" s="59"/>
      <c r="B34" s="62"/>
      <c r="C34" s="32" t="s">
        <v>22</v>
      </c>
      <c r="D34" s="32" t="s">
        <v>21</v>
      </c>
      <c r="E34" s="32" t="s">
        <v>22</v>
      </c>
      <c r="F34" s="32" t="s">
        <v>21</v>
      </c>
      <c r="G34" s="31" t="s">
        <v>22</v>
      </c>
      <c r="H34" s="31" t="s">
        <v>21</v>
      </c>
      <c r="I34" s="30" t="s">
        <v>22</v>
      </c>
      <c r="J34" s="30" t="s">
        <v>21</v>
      </c>
    </row>
    <row r="35" spans="1:14" ht="9" customHeight="1" x14ac:dyDescent="0.2">
      <c r="A35" s="16"/>
      <c r="B35" s="29"/>
      <c r="C35" s="14"/>
      <c r="D35" s="14"/>
      <c r="E35" s="28"/>
      <c r="F35" s="28"/>
      <c r="G35" s="27"/>
      <c r="H35" s="27"/>
      <c r="I35" s="27"/>
      <c r="J35" s="27"/>
    </row>
    <row r="36" spans="1:14" ht="15" customHeight="1" x14ac:dyDescent="0.2">
      <c r="A36" s="24" t="s">
        <v>20</v>
      </c>
      <c r="B36" s="22">
        <f>[1]acervo!B9</f>
        <v>21</v>
      </c>
      <c r="C36" s="14">
        <f>[1]acervo!C9</f>
        <v>3776</v>
      </c>
      <c r="D36" s="14">
        <f>[1]acervo!D9</f>
        <v>3912</v>
      </c>
      <c r="E36" s="22">
        <f>[1]acervo!E9</f>
        <v>615</v>
      </c>
      <c r="F36" s="22">
        <f>[1]acervo!F9</f>
        <v>679</v>
      </c>
      <c r="G36" s="14">
        <f t="shared" ref="G36:H43" si="0">SUM(C36,E36)</f>
        <v>4391</v>
      </c>
      <c r="H36" s="14">
        <f t="shared" si="0"/>
        <v>4591</v>
      </c>
      <c r="I36" s="14">
        <f>[1]acervo!I9</f>
        <v>800409</v>
      </c>
      <c r="J36" s="14">
        <f>[1]acervo!J9</f>
        <v>962366</v>
      </c>
      <c r="K36" s="22"/>
      <c r="L36" s="22"/>
      <c r="M36" s="22"/>
      <c r="N36" s="22"/>
    </row>
    <row r="37" spans="1:14" ht="15" customHeight="1" x14ac:dyDescent="0.2">
      <c r="A37" s="24" t="s">
        <v>19</v>
      </c>
      <c r="B37" s="19">
        <f>[1]acervo!B31</f>
        <v>33</v>
      </c>
      <c r="C37" s="14">
        <f>[1]acervo!C31</f>
        <v>3204</v>
      </c>
      <c r="D37" s="14">
        <f>[1]acervo!D31</f>
        <v>3307</v>
      </c>
      <c r="E37" s="19">
        <f>[1]acervo!E31</f>
        <v>0</v>
      </c>
      <c r="F37" s="19">
        <f>[1]acervo!F31</f>
        <v>0</v>
      </c>
      <c r="G37" s="14">
        <f t="shared" si="0"/>
        <v>3204</v>
      </c>
      <c r="H37" s="14">
        <f t="shared" si="0"/>
        <v>3307</v>
      </c>
      <c r="I37" s="14">
        <f>[1]acervo!I31</f>
        <v>420172</v>
      </c>
      <c r="J37" s="14">
        <f>[1]acervo!J31</f>
        <v>521773</v>
      </c>
      <c r="K37" s="23"/>
      <c r="L37" s="22"/>
      <c r="M37" s="14"/>
      <c r="N37" s="22"/>
    </row>
    <row r="38" spans="1:14" ht="15" customHeight="1" x14ac:dyDescent="0.2">
      <c r="A38" s="24" t="s">
        <v>18</v>
      </c>
      <c r="B38" s="1">
        <f>[1]acervo!B59</f>
        <v>36</v>
      </c>
      <c r="C38" s="14">
        <f>[1]acervo!C59</f>
        <v>6110</v>
      </c>
      <c r="D38" s="14">
        <f>[1]acervo!D59</f>
        <v>11926</v>
      </c>
      <c r="E38" s="1">
        <f>[1]acervo!E59</f>
        <v>15</v>
      </c>
      <c r="F38" s="1">
        <f>[1]acervo!F59</f>
        <v>21</v>
      </c>
      <c r="G38" s="14">
        <f t="shared" si="0"/>
        <v>6125</v>
      </c>
      <c r="H38" s="14">
        <f t="shared" si="0"/>
        <v>11947</v>
      </c>
      <c r="I38" s="14">
        <f>[1]acervo!I59</f>
        <v>761565</v>
      </c>
      <c r="J38" s="14">
        <f>[1]acervo!J59</f>
        <v>2141845</v>
      </c>
      <c r="K38" s="23"/>
      <c r="L38" s="22"/>
      <c r="M38" s="14"/>
      <c r="N38" s="22"/>
    </row>
    <row r="39" spans="1:14" ht="15" customHeight="1" x14ac:dyDescent="0.2">
      <c r="A39" s="24" t="s">
        <v>17</v>
      </c>
      <c r="B39" s="1">
        <f>[1]acervo!B75</f>
        <v>8</v>
      </c>
      <c r="C39" s="14">
        <f>[1]acervo!C75</f>
        <v>3279</v>
      </c>
      <c r="D39" s="14">
        <f>[1]acervo!D75</f>
        <v>8753</v>
      </c>
      <c r="E39" s="1">
        <f>[1]acervo!E75</f>
        <v>0</v>
      </c>
      <c r="F39" s="1">
        <f>[1]acervo!F75</f>
        <v>0</v>
      </c>
      <c r="G39" s="14">
        <f t="shared" si="0"/>
        <v>3279</v>
      </c>
      <c r="H39" s="14">
        <f t="shared" si="0"/>
        <v>8753</v>
      </c>
      <c r="I39" s="14">
        <f>[1]acervo!I75</f>
        <v>364811</v>
      </c>
      <c r="J39" s="14">
        <f>[1]acervo!J75</f>
        <v>1309365</v>
      </c>
      <c r="K39" s="23"/>
      <c r="L39" s="22"/>
      <c r="M39" s="14"/>
      <c r="N39" s="26"/>
    </row>
    <row r="40" spans="1:14" ht="15" customHeight="1" x14ac:dyDescent="0.2">
      <c r="A40" s="24" t="s">
        <v>16</v>
      </c>
      <c r="B40" s="2">
        <f>[1]acervo!B81</f>
        <v>6</v>
      </c>
      <c r="C40" s="14">
        <f>[1]acervo!C81</f>
        <v>677</v>
      </c>
      <c r="D40" s="14">
        <f>[1]acervo!D81</f>
        <v>937</v>
      </c>
      <c r="E40" s="2">
        <f>[1]acervo!E81</f>
        <v>0</v>
      </c>
      <c r="F40" s="2">
        <f>[1]acervo!F81</f>
        <v>0</v>
      </c>
      <c r="G40" s="14">
        <f t="shared" si="0"/>
        <v>677</v>
      </c>
      <c r="H40" s="14">
        <f t="shared" si="0"/>
        <v>937</v>
      </c>
      <c r="I40" s="14">
        <f>[1]acervo!I81</f>
        <v>109945</v>
      </c>
      <c r="J40" s="14">
        <f>[1]acervo!J81</f>
        <v>262518</v>
      </c>
      <c r="K40" s="14"/>
      <c r="L40" s="22"/>
      <c r="M40" s="14"/>
      <c r="N40" s="22"/>
    </row>
    <row r="41" spans="1:14" ht="15" customHeight="1" x14ac:dyDescent="0.2">
      <c r="A41" s="25" t="s">
        <v>15</v>
      </c>
      <c r="B41" s="2">
        <f>[1]acervo!B88</f>
        <v>10</v>
      </c>
      <c r="C41" s="14">
        <f>[1]acervo!C88</f>
        <v>792</v>
      </c>
      <c r="D41" s="14">
        <f>[1]acervo!D88</f>
        <v>1785</v>
      </c>
      <c r="E41" s="2">
        <f>[1]acervo!E88</f>
        <v>0</v>
      </c>
      <c r="F41" s="2">
        <f>[1]acervo!F88</f>
        <v>0</v>
      </c>
      <c r="G41" s="14">
        <f t="shared" si="0"/>
        <v>792</v>
      </c>
      <c r="H41" s="14">
        <f t="shared" si="0"/>
        <v>1785</v>
      </c>
      <c r="I41" s="14">
        <f>[1]acervo!I88</f>
        <v>210573</v>
      </c>
      <c r="J41" s="14">
        <f>[1]acervo!J88</f>
        <v>720088</v>
      </c>
      <c r="K41" s="22"/>
      <c r="L41" s="22"/>
      <c r="M41" s="22"/>
      <c r="N41" s="22"/>
    </row>
    <row r="42" spans="1:14" ht="15" customHeight="1" x14ac:dyDescent="0.2">
      <c r="A42" s="24" t="s">
        <v>14</v>
      </c>
      <c r="B42" s="2">
        <f>[1]acervo!B99</f>
        <v>6</v>
      </c>
      <c r="C42" s="14">
        <f>[1]acervo!C99</f>
        <v>3685</v>
      </c>
      <c r="D42" s="14">
        <f>[1]acervo!D99</f>
        <v>14535</v>
      </c>
      <c r="E42" s="2">
        <f>[1]acervo!E99</f>
        <v>0</v>
      </c>
      <c r="F42" s="2">
        <f>[1]acervo!F99</f>
        <v>0</v>
      </c>
      <c r="G42" s="14">
        <f t="shared" si="0"/>
        <v>3685</v>
      </c>
      <c r="H42" s="14">
        <f t="shared" si="0"/>
        <v>14535</v>
      </c>
      <c r="I42" s="14">
        <f>[1]acervo!I99</f>
        <v>132599</v>
      </c>
      <c r="J42" s="14">
        <f>[1]acervo!J99</f>
        <v>906185</v>
      </c>
      <c r="K42" s="22"/>
      <c r="L42" s="22"/>
      <c r="M42" s="22"/>
      <c r="N42" s="22"/>
    </row>
    <row r="43" spans="1:14" ht="15" customHeight="1" x14ac:dyDescent="0.2">
      <c r="A43" s="24" t="s">
        <v>13</v>
      </c>
      <c r="B43" s="14">
        <f>[1]acervo!B106</f>
        <v>16</v>
      </c>
      <c r="C43" s="14">
        <f>[1]acervo!C106</f>
        <v>7165</v>
      </c>
      <c r="D43" s="14">
        <f>[1]acervo!D106</f>
        <v>7337</v>
      </c>
      <c r="E43" s="14">
        <f>[1]acervo!E106</f>
        <v>24</v>
      </c>
      <c r="F43" s="14">
        <f>[1]acervo!F106</f>
        <v>29</v>
      </c>
      <c r="G43" s="14">
        <f t="shared" si="0"/>
        <v>7189</v>
      </c>
      <c r="H43" s="14">
        <f t="shared" si="0"/>
        <v>7366</v>
      </c>
      <c r="I43" s="14">
        <f>[1]acervo!I106</f>
        <v>454575</v>
      </c>
      <c r="J43" s="14">
        <f>[1]acervo!J106</f>
        <v>738621</v>
      </c>
      <c r="K43" s="23"/>
      <c r="L43" s="22"/>
      <c r="M43" s="14"/>
      <c r="N43" s="22"/>
    </row>
    <row r="44" spans="1:14" ht="15" customHeight="1" x14ac:dyDescent="0.2">
      <c r="A44" s="18" t="s">
        <v>12</v>
      </c>
      <c r="B44" s="17">
        <f t="shared" ref="B44:J44" si="1">SUM(B36:B43)</f>
        <v>136</v>
      </c>
      <c r="C44" s="17">
        <f t="shared" si="1"/>
        <v>28688</v>
      </c>
      <c r="D44" s="17">
        <f t="shared" si="1"/>
        <v>52492</v>
      </c>
      <c r="E44" s="17">
        <f t="shared" si="1"/>
        <v>654</v>
      </c>
      <c r="F44" s="17">
        <f t="shared" si="1"/>
        <v>729</v>
      </c>
      <c r="G44" s="17">
        <f t="shared" si="1"/>
        <v>29342</v>
      </c>
      <c r="H44" s="17">
        <f t="shared" si="1"/>
        <v>53221</v>
      </c>
      <c r="I44" s="17">
        <f t="shared" si="1"/>
        <v>3254649</v>
      </c>
      <c r="J44" s="17">
        <f t="shared" si="1"/>
        <v>7562761</v>
      </c>
      <c r="K44" s="22"/>
      <c r="L44" s="22"/>
      <c r="M44" s="14"/>
      <c r="N44" s="22"/>
    </row>
    <row r="45" spans="1:14" ht="15" customHeight="1" x14ac:dyDescent="0.2">
      <c r="A45" s="21" t="s">
        <v>11</v>
      </c>
      <c r="B45" s="14"/>
      <c r="C45" s="14">
        <v>804</v>
      </c>
      <c r="D45" s="14">
        <v>1049</v>
      </c>
      <c r="E45" s="14">
        <v>58</v>
      </c>
      <c r="F45" s="14">
        <v>58</v>
      </c>
      <c r="G45" s="14">
        <f>SUM(C45,E45)</f>
        <v>862</v>
      </c>
      <c r="H45" s="14">
        <f>SUM(D45,F45)</f>
        <v>1107</v>
      </c>
      <c r="I45" s="14">
        <v>38866</v>
      </c>
      <c r="J45" s="14">
        <v>52941</v>
      </c>
    </row>
    <row r="46" spans="1:14" s="6" customFormat="1" ht="15" customHeight="1" x14ac:dyDescent="0.2">
      <c r="A46" s="18" t="s">
        <v>10</v>
      </c>
      <c r="B46" s="18"/>
      <c r="C46" s="17">
        <f>SUM(C44:C45)</f>
        <v>29492</v>
      </c>
      <c r="D46" s="17">
        <f>SUM(D44:D45)</f>
        <v>53541</v>
      </c>
      <c r="E46" s="17">
        <f>SUM(E44:E45)</f>
        <v>712</v>
      </c>
      <c r="F46" s="17">
        <f>SUM(F44:F45)</f>
        <v>787</v>
      </c>
      <c r="G46" s="17">
        <f>SUM(C46,E46)</f>
        <v>30204</v>
      </c>
      <c r="H46" s="17">
        <f>SUM(H44:H45)</f>
        <v>54328</v>
      </c>
      <c r="I46" s="17">
        <f>SUM(I44:I45)</f>
        <v>3293515</v>
      </c>
      <c r="J46" s="17">
        <f>SUM(J44:J45)</f>
        <v>7615702</v>
      </c>
    </row>
    <row r="47" spans="1:14" s="19" customFormat="1" ht="15" customHeight="1" x14ac:dyDescent="0.2">
      <c r="A47" s="21" t="s">
        <v>9</v>
      </c>
      <c r="B47" s="14"/>
      <c r="C47" s="14">
        <v>10503</v>
      </c>
      <c r="D47" s="14">
        <v>11476</v>
      </c>
      <c r="E47" s="20"/>
      <c r="F47" s="20"/>
      <c r="G47" s="14">
        <f>SUM(C47,E47)</f>
        <v>10503</v>
      </c>
      <c r="H47" s="14">
        <f>SUM(D47,F47)</f>
        <v>11476</v>
      </c>
      <c r="I47" s="20"/>
      <c r="J47" s="20"/>
    </row>
    <row r="48" spans="1:14" s="6" customFormat="1" ht="15" customHeight="1" x14ac:dyDescent="0.2">
      <c r="A48" s="18" t="s">
        <v>8</v>
      </c>
      <c r="B48" s="18"/>
      <c r="C48" s="17">
        <f>C46+C47</f>
        <v>39995</v>
      </c>
      <c r="D48" s="17">
        <f>D46+D47</f>
        <v>65017</v>
      </c>
      <c r="E48" s="17">
        <f>E46</f>
        <v>712</v>
      </c>
      <c r="F48" s="17">
        <f>F46</f>
        <v>787</v>
      </c>
      <c r="G48" s="17">
        <f>SUM(G46:G47)</f>
        <v>40707</v>
      </c>
      <c r="H48" s="17">
        <f>SUM(H46:H47)</f>
        <v>65804</v>
      </c>
      <c r="I48" s="17">
        <f>I46</f>
        <v>3293515</v>
      </c>
      <c r="J48" s="17">
        <f>J46</f>
        <v>7615702</v>
      </c>
    </row>
    <row r="49" spans="1:18" ht="12.75" customHeight="1" x14ac:dyDescent="0.2">
      <c r="A49" s="16"/>
      <c r="B49" s="15"/>
      <c r="C49" s="15"/>
      <c r="D49" s="15"/>
      <c r="E49" s="15"/>
      <c r="F49" s="15"/>
      <c r="G49" s="15"/>
      <c r="H49" s="15"/>
      <c r="I49" s="15"/>
      <c r="J49" s="15"/>
    </row>
    <row r="50" spans="1:18" s="6" customFormat="1" x14ac:dyDescent="0.2">
      <c r="A50" s="61" t="s">
        <v>7</v>
      </c>
      <c r="B50" s="61"/>
      <c r="C50" s="61"/>
      <c r="D50" s="61"/>
      <c r="E50" s="61"/>
      <c r="F50" s="61"/>
      <c r="G50" s="61"/>
      <c r="H50" s="61"/>
      <c r="I50" s="61"/>
      <c r="J50" s="7"/>
      <c r="K50" s="14"/>
      <c r="L50" s="14"/>
      <c r="M50" s="14"/>
      <c r="N50" s="14"/>
      <c r="O50" s="14"/>
      <c r="P50" s="14"/>
      <c r="Q50" s="14"/>
      <c r="R50" s="14"/>
    </row>
    <row r="51" spans="1:18" s="6" customFormat="1" ht="12.75" customHeight="1" x14ac:dyDescent="0.2">
      <c r="A51" s="11" t="s">
        <v>6</v>
      </c>
      <c r="B51" s="8"/>
      <c r="C51" s="7"/>
      <c r="D51" s="7"/>
      <c r="E51" s="7"/>
      <c r="F51" s="7"/>
      <c r="G51" s="7"/>
      <c r="H51" s="7"/>
      <c r="I51" s="7"/>
      <c r="J51" s="7"/>
    </row>
    <row r="52" spans="1:18" s="6" customFormat="1" ht="12.75" customHeight="1" x14ac:dyDescent="0.2">
      <c r="A52" s="11" t="s">
        <v>5</v>
      </c>
      <c r="B52" s="8"/>
      <c r="C52" s="7"/>
      <c r="D52" s="7"/>
      <c r="E52" s="7"/>
      <c r="F52" s="7"/>
      <c r="G52" s="7"/>
      <c r="H52" s="7"/>
      <c r="I52" s="7"/>
      <c r="J52" s="7"/>
    </row>
    <row r="53" spans="1:18" s="6" customFormat="1" ht="12.75" customHeight="1" x14ac:dyDescent="0.2">
      <c r="A53" s="10" t="s">
        <v>4</v>
      </c>
      <c r="B53" s="13"/>
      <c r="C53" s="12"/>
      <c r="D53" s="12"/>
      <c r="E53" s="12"/>
      <c r="F53" s="12"/>
      <c r="G53" s="12"/>
      <c r="H53" s="12"/>
      <c r="I53" s="7"/>
      <c r="J53" s="7"/>
    </row>
    <row r="54" spans="1:18" s="6" customFormat="1" ht="12.75" customHeight="1" x14ac:dyDescent="0.2">
      <c r="A54" s="11" t="s">
        <v>3</v>
      </c>
      <c r="B54" s="8"/>
      <c r="C54" s="7"/>
      <c r="D54" s="7"/>
      <c r="E54" s="7"/>
      <c r="F54" s="7"/>
      <c r="G54" s="7"/>
      <c r="H54" s="7"/>
      <c r="I54" s="7"/>
      <c r="J54" s="7"/>
    </row>
    <row r="55" spans="1:18" s="6" customFormat="1" ht="12.75" customHeight="1" x14ac:dyDescent="0.2">
      <c r="A55" s="10" t="s">
        <v>2</v>
      </c>
      <c r="B55" s="8"/>
      <c r="C55" s="7"/>
      <c r="D55" s="7"/>
      <c r="E55" s="7"/>
      <c r="F55" s="7"/>
      <c r="G55" s="7"/>
      <c r="H55" s="7"/>
      <c r="I55" s="7"/>
      <c r="J55" s="7"/>
    </row>
    <row r="56" spans="1:18" s="6" customFormat="1" ht="12.75" customHeight="1" x14ac:dyDescent="0.2">
      <c r="A56" s="9" t="s">
        <v>1</v>
      </c>
      <c r="B56" s="8"/>
      <c r="C56" s="7"/>
      <c r="D56" s="7"/>
      <c r="E56" s="7"/>
      <c r="F56" s="7"/>
      <c r="G56" s="7"/>
      <c r="H56" s="7"/>
      <c r="I56" s="7"/>
      <c r="J56" s="7"/>
    </row>
    <row r="58" spans="1:18" ht="12.75" customHeight="1" x14ac:dyDescent="0.2">
      <c r="A58" s="5" t="s">
        <v>0</v>
      </c>
      <c r="C58" s="4"/>
      <c r="D58" s="4"/>
      <c r="E58" s="4"/>
      <c r="F58" s="4"/>
      <c r="G58" s="1"/>
      <c r="H58" s="1"/>
      <c r="I58" s="1"/>
      <c r="J58" s="1"/>
    </row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</sheetData>
  <mergeCells count="14">
    <mergeCell ref="A1:J1"/>
    <mergeCell ref="A3:J3"/>
    <mergeCell ref="I32:J33"/>
    <mergeCell ref="C32:H32"/>
    <mergeCell ref="G33:H33"/>
    <mergeCell ref="C33:D33"/>
    <mergeCell ref="E33:F33"/>
    <mergeCell ref="A32:A34"/>
    <mergeCell ref="A2:J2"/>
    <mergeCell ref="A50:I50"/>
    <mergeCell ref="B32:B34"/>
    <mergeCell ref="A28:J28"/>
    <mergeCell ref="A29:J29"/>
    <mergeCell ref="A30:J30"/>
  </mergeCells>
  <printOptions horizontalCentered="1"/>
  <pageMargins left="0.39370078740157483" right="0.39370078740157483" top="0.59055118110236227" bottom="0.39370078740157483" header="0.39370078740157483" footer="0"/>
  <pageSetup scale="69" orientation="landscape" r:id="rId1"/>
  <headerFooter alignWithMargins="0">
    <oddHeader xml:space="preserve">&amp;R&amp;"Arial,Negrita"&amp;14Resumen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2022-09-03T00:21:42Z</dcterms:created>
  <dcterms:modified xsi:type="dcterms:W3CDTF">2023-04-27T01:47:56Z</dcterms:modified>
</cp:coreProperties>
</file>