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población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F7" i="1"/>
  <c r="G7" i="1"/>
  <c r="H8" i="1"/>
  <c r="H7" i="1" s="1"/>
  <c r="I8" i="1"/>
  <c r="I7" i="1" s="1"/>
  <c r="J8" i="1"/>
  <c r="J7" i="1" s="1"/>
  <c r="K8" i="1"/>
  <c r="K7" i="1" s="1"/>
  <c r="L8" i="1"/>
  <c r="L7" i="1" s="1"/>
  <c r="M8" i="1"/>
  <c r="N8" i="1"/>
  <c r="N7" i="1" s="1"/>
  <c r="O8" i="1"/>
  <c r="O7" i="1" s="1"/>
  <c r="P8" i="1"/>
  <c r="P7" i="1" s="1"/>
  <c r="Q8" i="1"/>
  <c r="Q7" i="1" s="1"/>
  <c r="R8" i="1"/>
  <c r="R7" i="1" s="1"/>
  <c r="S8" i="1"/>
  <c r="S7" i="1" s="1"/>
  <c r="T8" i="1"/>
  <c r="T7" i="1" s="1"/>
  <c r="U8" i="1"/>
  <c r="U7" i="1" s="1"/>
  <c r="V8" i="1"/>
  <c r="V7" i="1" s="1"/>
  <c r="W8" i="1"/>
  <c r="W7" i="1" s="1"/>
  <c r="E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E10" i="1"/>
  <c r="E7" i="1" s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H11" i="1"/>
  <c r="I11" i="1"/>
  <c r="J11" i="1"/>
  <c r="K11" i="1"/>
  <c r="L11" i="1"/>
  <c r="N11" i="1"/>
  <c r="O11" i="1"/>
  <c r="P11" i="1"/>
  <c r="Q11" i="1"/>
  <c r="R11" i="1"/>
  <c r="S11" i="1"/>
  <c r="T11" i="1"/>
  <c r="U11" i="1"/>
  <c r="V11" i="1"/>
  <c r="W11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B13" i="1"/>
  <c r="C13" i="1"/>
  <c r="D13" i="1"/>
  <c r="E13" i="1"/>
  <c r="F13" i="1"/>
  <c r="G13" i="1"/>
  <c r="H13" i="1"/>
  <c r="I13" i="1"/>
  <c r="J13" i="1"/>
  <c r="K13" i="1"/>
  <c r="L13" i="1"/>
  <c r="N13" i="1"/>
  <c r="O13" i="1"/>
  <c r="P13" i="1"/>
  <c r="Q13" i="1"/>
  <c r="R13" i="1"/>
  <c r="S13" i="1"/>
  <c r="T13" i="1"/>
  <c r="U13" i="1"/>
  <c r="V13" i="1"/>
  <c r="W13" i="1"/>
  <c r="E15" i="1"/>
  <c r="M17" i="1"/>
  <c r="M13" i="1" s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B20" i="1"/>
  <c r="B19" i="1" s="1"/>
  <c r="C20" i="1"/>
  <c r="C19" i="1" s="1"/>
  <c r="B21" i="1"/>
  <c r="C21" i="1"/>
  <c r="E21" i="1"/>
  <c r="B22" i="1"/>
  <c r="C22" i="1"/>
  <c r="B23" i="1"/>
  <c r="C23" i="1"/>
  <c r="B24" i="1"/>
  <c r="C24" i="1"/>
  <c r="M11" i="1" l="1"/>
  <c r="M7" i="1" s="1"/>
</calcChain>
</file>

<file path=xl/sharedStrings.xml><?xml version="1.0" encoding="utf-8"?>
<sst xmlns="http://schemas.openxmlformats.org/spreadsheetml/2006/main" count="46" uniqueCount="36">
  <si>
    <t>FUENTE: Dirección General de Administración Escolar, UNAM.</t>
  </si>
  <si>
    <r>
      <t>b</t>
    </r>
    <r>
      <rPr>
        <sz val="8"/>
        <rFont val="Arial"/>
        <family val="2"/>
      </rPr>
      <t xml:space="preserve"> Incluye Iniciación Universitaria.</t>
    </r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</si>
  <si>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</si>
  <si>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Posgrado</t>
  </si>
  <si>
    <t>Licenciatura</t>
  </si>
  <si>
    <t>Técnico</t>
  </si>
  <si>
    <r>
      <t>Bachillerato</t>
    </r>
    <r>
      <rPr>
        <vertAlign val="superscript"/>
        <sz val="10"/>
        <rFont val="Arial"/>
        <family val="2"/>
      </rPr>
      <t>b</t>
    </r>
  </si>
  <si>
    <t>Propedéutico Música</t>
  </si>
  <si>
    <t>Reingreso</t>
  </si>
  <si>
    <t>Primer Ingreso</t>
  </si>
  <si>
    <t>Población escolar total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</si>
  <si>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</si>
  <si>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</si>
  <si>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</si>
  <si>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</si>
  <si>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</si>
  <si>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</si>
  <si>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</si>
  <si>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</si>
  <si>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</si>
  <si>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</si>
  <si>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</si>
  <si>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</si>
  <si>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</si>
  <si>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</si>
  <si>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</si>
  <si>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</si>
  <si>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</si>
  <si>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</si>
  <si>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</si>
  <si>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</si>
  <si>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</si>
  <si>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</si>
  <si>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2000-2021</t>
  </si>
  <si>
    <r>
      <t>UNAM. POBLACIÓN ESCOLAR</t>
    </r>
    <r>
      <rPr>
        <b/>
        <vertAlign val="superscript"/>
        <sz val="10"/>
        <rFont val="Arial"/>
        <family val="2"/>
      </rPr>
      <t>a</t>
    </r>
  </si>
  <si>
    <t>UNAM. ALUMNOS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</si>
</sst>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indent="1"/>
    </xf>
    <xf numFmtId="0" fontId="2" fillId="0" borderId="0" xfId="0" applyFont="1"/>
    <xf numFmtId="0" fontId="2" fillId="0" borderId="0" xfId="0" applyFont="1" applyAlignment="1">
      <alignment horizontal="right" indent="1"/>
    </xf>
    <xf numFmtId="3" fontId="1" fillId="0" borderId="0" xfId="0" applyNumberFormat="1" applyFont="1" applyAlignment="1">
      <alignment horizontal="right" indent="1"/>
    </xf>
    <xf numFmtId="3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indent="1"/>
    </xf>
    <xf numFmtId="0" fontId="3" fillId="0" borderId="0" xfId="0" applyFont="1"/>
    <xf numFmtId="0" fontId="1" fillId="0" borderId="1" xfId="0" applyFont="1" applyBorder="1" applyAlignment="1">
      <alignment horizontal="right" indent="1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6"/>
  <sheetViews>
    <sheetView tabSelected="1" topLeftCell="A2" zoomScaleNormal="100" workbookViewId="0">
      <pane xSplit="1" ySplit="5" topLeftCell="B10" activePane="bottomRight" state="frozen"/>
      <selection sqref="A1:AM1"/>
      <selection pane="topRight" sqref="A1:AM1"/>
      <selection pane="bottomLeft" sqref="A1:AM1"/>
      <selection pane="bottomRight" activeCell="A2" sqref="A2:W2"/>
    </sheetView>
  </sheetViews>
  <sheetFormatPr baseColWidth="10" defaultColWidth="10.42578125" defaultRowHeight="12.75" x14ac:dyDescent="0.2"/>
  <cols>
    <col min="1" max="1" width="30.42578125" style="1" customWidth="1"/>
    <col min="2" max="2" width="11.42578125" style="1" customWidth="1"/>
    <col min="3" max="12" width="10.42578125" style="1"/>
    <col min="13" max="21" width="11.42578125" style="1" customWidth="1"/>
    <col min="22" max="201" width="9.140625" style="1" customWidth="1"/>
    <col min="202" max="16384" width="10.42578125" style="1"/>
  </cols>
  <sheetData>
    <row r="1" spans="1:23" s="13" customFormat="1" ht="15" customHeight="1" x14ac:dyDescent="0.2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3" s="13" customFormat="1" ht="15" customHeight="1" x14ac:dyDescent="0.2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s="13" customFormat="1" ht="15" customHeight="1" x14ac:dyDescent="0.2">
      <c r="A3" s="22" t="s">
        <v>33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s="13" customFormat="1" x14ac:dyDescent="0.2">
      <c r="A4" s="2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23" s="11" customFormat="1" ht="15" customHeight="1" x14ac:dyDescent="0.2">
      <c r="A5" s="19"/>
      <c r="B5" s="18" t="s">
        <v>32</v>
      </c>
      <c r="C5" s="18" t="s">
        <v>31</v>
      </c>
      <c r="D5" s="18" t="s">
        <v>30</v>
      </c>
      <c r="E5" s="18" t="s">
        <v>29</v>
      </c>
      <c r="F5" s="18" t="s">
        <v>28</v>
      </c>
      <c r="G5" s="18" t="s">
        <v>27</v>
      </c>
      <c r="H5" s="18" t="s">
        <v>26</v>
      </c>
      <c r="I5" s="18" t="s">
        <v>25</v>
      </c>
      <c r="J5" s="18" t="s">
        <v>24</v>
      </c>
      <c r="K5" s="18" t="s">
        <v>23</v>
      </c>
      <c r="L5" s="18" t="s">
        <v>22</v>
      </c>
      <c r="M5" s="18" t="s">
        <v>21</v>
      </c>
      <c r="N5" s="18" t="s">
        <v>20</v>
      </c>
      <c r="O5" s="18" t="s">
        <v>19</v>
      </c>
      <c r="P5" s="18" t="s">
        <v>18</v>
      </c>
      <c r="Q5" s="18" t="s">
        <v>17</v>
      </c>
      <c r="R5" s="18" t="s">
        <v>16</v>
      </c>
      <c r="S5" s="18" t="s">
        <v>15</v>
      </c>
      <c r="T5" s="18" t="s">
        <v>14</v>
      </c>
      <c r="U5" s="18" t="s">
        <v>13</v>
      </c>
      <c r="V5" s="18" t="s">
        <v>12</v>
      </c>
      <c r="W5" s="18" t="s">
        <v>11</v>
      </c>
    </row>
    <row r="6" spans="1:23" s="13" customFormat="1" ht="9" customHeight="1" x14ac:dyDescent="0.2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3" s="13" customFormat="1" ht="15" customHeight="1" x14ac:dyDescent="0.2">
      <c r="A7" s="15" t="s">
        <v>10</v>
      </c>
      <c r="B7" s="14">
        <f>SUM(B8:B12)</f>
        <v>255226</v>
      </c>
      <c r="C7" s="14">
        <f>SUM(C8:C12)</f>
        <v>245317</v>
      </c>
      <c r="D7" s="14">
        <f>SUM(D8:D12)</f>
        <v>251149</v>
      </c>
      <c r="E7" s="14">
        <f>SUM(E8:E12)</f>
        <v>259036</v>
      </c>
      <c r="F7" s="14">
        <f>SUM(F8:F12)</f>
        <v>269143</v>
      </c>
      <c r="G7" s="14">
        <f>SUM(G8:G12)</f>
        <v>279054</v>
      </c>
      <c r="H7" s="14">
        <f>SUM(H8:H12)</f>
        <v>286484</v>
      </c>
      <c r="I7" s="14">
        <f>SUM(I8:I12)</f>
        <v>292889</v>
      </c>
      <c r="J7" s="14">
        <f>SUM(J8:J12)</f>
        <v>299688</v>
      </c>
      <c r="K7" s="14">
        <f>SUM(K8:K12)</f>
        <v>305969</v>
      </c>
      <c r="L7" s="14">
        <f>SUM(L8:L12)</f>
        <v>314557</v>
      </c>
      <c r="M7" s="14">
        <f>SUM(M8:M12)</f>
        <v>316589</v>
      </c>
      <c r="N7" s="14">
        <f>SUM(N8:N12)</f>
        <v>324413</v>
      </c>
      <c r="O7" s="14">
        <f>SUM(O8:O12)</f>
        <v>330382</v>
      </c>
      <c r="P7" s="14">
        <f>SUM(P8:P12)</f>
        <v>337763</v>
      </c>
      <c r="Q7" s="14">
        <f>SUM(Q8:Q12)</f>
        <v>342542</v>
      </c>
      <c r="R7" s="14">
        <f>SUM(R8:R12)</f>
        <v>346730</v>
      </c>
      <c r="S7" s="14">
        <f>SUM(S8:S12)</f>
        <v>349539</v>
      </c>
      <c r="T7" s="14">
        <f>SUM(T8:T12)</f>
        <v>349515</v>
      </c>
      <c r="U7" s="14">
        <f>SUM(U8:U12)</f>
        <v>356530</v>
      </c>
      <c r="V7" s="14">
        <f>SUM(V8:V12)</f>
        <v>360883</v>
      </c>
      <c r="W7" s="14">
        <f>SUM(W8:W12)</f>
        <v>366930</v>
      </c>
    </row>
    <row r="8" spans="1:23" s="11" customFormat="1" ht="15" customHeight="1" x14ac:dyDescent="0.2">
      <c r="A8" s="12" t="s">
        <v>7</v>
      </c>
      <c r="B8" s="6">
        <v>541</v>
      </c>
      <c r="C8" s="6">
        <v>607</v>
      </c>
      <c r="D8" s="6">
        <v>641</v>
      </c>
      <c r="E8" s="6">
        <v>651</v>
      </c>
      <c r="F8" s="6">
        <v>588</v>
      </c>
      <c r="G8" s="6">
        <v>585</v>
      </c>
      <c r="H8" s="6">
        <f>+H14+H20</f>
        <v>745</v>
      </c>
      <c r="I8" s="6">
        <f>+I14+I20</f>
        <v>729</v>
      </c>
      <c r="J8" s="6">
        <f>+J14+J20</f>
        <v>739</v>
      </c>
      <c r="K8" s="6">
        <f>+K14+K20</f>
        <v>738</v>
      </c>
      <c r="L8" s="6">
        <f>+L14+L20</f>
        <v>746</v>
      </c>
      <c r="M8" s="6">
        <f>+M14+M20</f>
        <v>767</v>
      </c>
      <c r="N8" s="6">
        <f>+N14+N20</f>
        <v>833</v>
      </c>
      <c r="O8" s="6">
        <f>+O14+O20</f>
        <v>812</v>
      </c>
      <c r="P8" s="6">
        <f>+P14+P20</f>
        <v>804</v>
      </c>
      <c r="Q8" s="6">
        <f>+Q14+Q20</f>
        <v>742</v>
      </c>
      <c r="R8" s="6">
        <f>+R14+R20</f>
        <v>923</v>
      </c>
      <c r="S8" s="6">
        <f>+S14+S20</f>
        <v>904</v>
      </c>
      <c r="T8" s="6">
        <f>+T14+T20</f>
        <v>898</v>
      </c>
      <c r="U8" s="6">
        <f>+U14+U20</f>
        <v>846</v>
      </c>
      <c r="V8" s="6">
        <f>+V14+V20</f>
        <v>872</v>
      </c>
      <c r="W8" s="6">
        <f>+W14+W20</f>
        <v>733</v>
      </c>
    </row>
    <row r="9" spans="1:23" s="11" customFormat="1" ht="15" customHeight="1" x14ac:dyDescent="0.2">
      <c r="A9" s="12" t="s">
        <v>6</v>
      </c>
      <c r="B9" s="6">
        <v>100926</v>
      </c>
      <c r="C9" s="6">
        <v>95372</v>
      </c>
      <c r="D9" s="6">
        <v>96798</v>
      </c>
      <c r="E9" s="6">
        <f>98804+1307</f>
        <v>100111</v>
      </c>
      <c r="F9" s="6">
        <v>104554</v>
      </c>
      <c r="G9" s="6">
        <v>105972</v>
      </c>
      <c r="H9" s="6">
        <f>+H15+H21</f>
        <v>106913</v>
      </c>
      <c r="I9" s="6">
        <f>+I15+I21</f>
        <v>106298</v>
      </c>
      <c r="J9" s="6">
        <f>+J15+J21</f>
        <v>107447</v>
      </c>
      <c r="K9" s="6">
        <f>+K15+K21</f>
        <v>107848</v>
      </c>
      <c r="L9" s="6">
        <f>+L15+L21</f>
        <v>108699</v>
      </c>
      <c r="M9" s="6">
        <f>+M15+M21</f>
        <v>109530</v>
      </c>
      <c r="N9" s="6">
        <f>+N15+N21</f>
        <v>110119</v>
      </c>
      <c r="O9" s="6">
        <f>+O15+O21</f>
        <v>111982</v>
      </c>
      <c r="P9" s="6">
        <f>+P15+P21</f>
        <v>113179</v>
      </c>
      <c r="Q9" s="6">
        <f>+Q15+Q21</f>
        <v>112576</v>
      </c>
      <c r="R9" s="6">
        <f>+R15+R21</f>
        <v>112229</v>
      </c>
      <c r="S9" s="6">
        <f>+S15+S21</f>
        <v>112624</v>
      </c>
      <c r="T9" s="6">
        <f>+T15+T21</f>
        <v>114116</v>
      </c>
      <c r="U9" s="6">
        <f>+U15+U21</f>
        <v>112588</v>
      </c>
      <c r="V9" s="6">
        <f>+V15+V21</f>
        <v>111569</v>
      </c>
      <c r="W9" s="6">
        <f>+W15+W21</f>
        <v>108802</v>
      </c>
    </row>
    <row r="10" spans="1:23" s="11" customFormat="1" ht="15" customHeight="1" x14ac:dyDescent="0.2">
      <c r="A10" s="12" t="s">
        <v>5</v>
      </c>
      <c r="B10" s="6">
        <v>2317</v>
      </c>
      <c r="C10" s="6">
        <v>2013</v>
      </c>
      <c r="D10" s="6">
        <v>1867</v>
      </c>
      <c r="E10" s="6">
        <f>977+744</f>
        <v>1721</v>
      </c>
      <c r="F10" s="6">
        <v>1609</v>
      </c>
      <c r="G10" s="6">
        <v>2479</v>
      </c>
      <c r="H10" s="6">
        <f>+H16+H22</f>
        <v>1645</v>
      </c>
      <c r="I10" s="6">
        <f>+I16+I22</f>
        <v>1264</v>
      </c>
      <c r="J10" s="6">
        <f>+J16+J22</f>
        <v>1084</v>
      </c>
      <c r="K10" s="6">
        <f>+K16+K22</f>
        <v>1064</v>
      </c>
      <c r="L10" s="6">
        <f>+L16+L22</f>
        <v>1024</v>
      </c>
      <c r="M10" s="6">
        <f>+M16+M22</f>
        <v>362</v>
      </c>
      <c r="N10" s="6">
        <f>+N16+N22</f>
        <v>97</v>
      </c>
      <c r="O10" s="6">
        <f>+O16+O22</f>
        <v>3</v>
      </c>
      <c r="P10" s="6">
        <f>+P16+P22</f>
        <v>5</v>
      </c>
      <c r="Q10" s="6">
        <f>+Q16+Q22</f>
        <v>0</v>
      </c>
      <c r="R10" s="6">
        <f>+R16+R22</f>
        <v>0</v>
      </c>
      <c r="S10" s="6">
        <f>+S16+S22</f>
        <v>0</v>
      </c>
      <c r="T10" s="6">
        <f>+T16+T22</f>
        <v>0</v>
      </c>
      <c r="U10" s="6">
        <f>+U16+U22</f>
        <v>3</v>
      </c>
      <c r="V10" s="6">
        <f>+V16+V22</f>
        <v>0</v>
      </c>
      <c r="W10" s="6">
        <f>+W16+W22</f>
        <v>28</v>
      </c>
    </row>
    <row r="11" spans="1:23" s="11" customFormat="1" ht="15" customHeight="1" x14ac:dyDescent="0.2">
      <c r="A11" s="12" t="s">
        <v>4</v>
      </c>
      <c r="B11" s="6">
        <v>134172</v>
      </c>
      <c r="C11" s="6">
        <v>130778</v>
      </c>
      <c r="D11" s="6">
        <v>133933</v>
      </c>
      <c r="E11" s="6">
        <v>138023</v>
      </c>
      <c r="F11" s="6">
        <v>143405</v>
      </c>
      <c r="G11" s="6">
        <v>150253</v>
      </c>
      <c r="H11" s="6">
        <f>+H17+H23</f>
        <v>156434</v>
      </c>
      <c r="I11" s="6">
        <f>+I17+I23</f>
        <v>163368</v>
      </c>
      <c r="J11" s="6">
        <f>+J17+J23</f>
        <v>167891</v>
      </c>
      <c r="K11" s="6">
        <f>+K17+K23</f>
        <v>172444</v>
      </c>
      <c r="L11" s="6">
        <f>+L17+L23</f>
        <v>179052</v>
      </c>
      <c r="M11" s="6">
        <f>+M17+M23</f>
        <v>180763</v>
      </c>
      <c r="N11" s="6">
        <f>+N17+N23</f>
        <v>187195</v>
      </c>
      <c r="O11" s="6">
        <f>+O17+O23</f>
        <v>190707</v>
      </c>
      <c r="P11" s="6">
        <f>+P17+P23</f>
        <v>196565</v>
      </c>
      <c r="Q11" s="6">
        <f>+Q17+Q23</f>
        <v>201206</v>
      </c>
      <c r="R11" s="6">
        <f>+R17+R23</f>
        <v>204940</v>
      </c>
      <c r="S11" s="6">
        <f>+S17+S23</f>
        <v>205648</v>
      </c>
      <c r="T11" s="6">
        <f>+T17+T23</f>
        <v>204191</v>
      </c>
      <c r="U11" s="6">
        <f>+U17+U23</f>
        <v>213004</v>
      </c>
      <c r="V11" s="6">
        <f>+V17+V23</f>
        <v>217808</v>
      </c>
      <c r="W11" s="6">
        <f>+W17+W23</f>
        <v>226575</v>
      </c>
    </row>
    <row r="12" spans="1:23" s="11" customFormat="1" ht="15" customHeight="1" x14ac:dyDescent="0.2">
      <c r="A12" s="12" t="s">
        <v>3</v>
      </c>
      <c r="B12" s="6">
        <v>17270</v>
      </c>
      <c r="C12" s="6">
        <v>16547</v>
      </c>
      <c r="D12" s="6">
        <v>17910</v>
      </c>
      <c r="E12" s="6">
        <v>18530</v>
      </c>
      <c r="F12" s="6">
        <v>18987</v>
      </c>
      <c r="G12" s="6">
        <v>19765</v>
      </c>
      <c r="H12" s="6">
        <f>+H18+H24</f>
        <v>20747</v>
      </c>
      <c r="I12" s="6">
        <f>+I18+I24</f>
        <v>21230</v>
      </c>
      <c r="J12" s="6">
        <f>+J18+J24</f>
        <v>22527</v>
      </c>
      <c r="K12" s="6">
        <f>+K18+K24</f>
        <v>23875</v>
      </c>
      <c r="L12" s="6">
        <f>+L18+L24</f>
        <v>25036</v>
      </c>
      <c r="M12" s="6">
        <f>+M18+M24</f>
        <v>25167</v>
      </c>
      <c r="N12" s="6">
        <f>+N18+N24</f>
        <v>26169</v>
      </c>
      <c r="O12" s="6">
        <f>+O18+O24</f>
        <v>26878</v>
      </c>
      <c r="P12" s="6">
        <f>+P18+P24</f>
        <v>27210</v>
      </c>
      <c r="Q12" s="6">
        <f>+Q18+Q24</f>
        <v>28018</v>
      </c>
      <c r="R12" s="6">
        <f>+R18+R24</f>
        <v>28638</v>
      </c>
      <c r="S12" s="6">
        <f>+S18+S24</f>
        <v>30363</v>
      </c>
      <c r="T12" s="6">
        <f>+T18+T24</f>
        <v>30310</v>
      </c>
      <c r="U12" s="6">
        <f>+U18+U24</f>
        <v>30089</v>
      </c>
      <c r="V12" s="6">
        <f>+V18+V24</f>
        <v>30634</v>
      </c>
      <c r="W12" s="6">
        <f>+W18+W24</f>
        <v>30792</v>
      </c>
    </row>
    <row r="13" spans="1:23" s="13" customFormat="1" ht="15" customHeight="1" x14ac:dyDescent="0.2">
      <c r="A13" s="15" t="s">
        <v>9</v>
      </c>
      <c r="B13" s="14">
        <f>SUM(B14:B18)</f>
        <v>68458</v>
      </c>
      <c r="C13" s="14">
        <f>SUM(C14:C18)</f>
        <v>68343</v>
      </c>
      <c r="D13" s="14">
        <f>SUM(D14:D18)</f>
        <v>72281</v>
      </c>
      <c r="E13" s="14">
        <f>SUM(E14:E18)</f>
        <v>72884</v>
      </c>
      <c r="F13" s="14">
        <f>SUM(F14:F18)</f>
        <v>72159</v>
      </c>
      <c r="G13" s="14">
        <f>SUM(G14:G18)</f>
        <v>76679</v>
      </c>
      <c r="H13" s="14">
        <f>SUM(H14:H18)</f>
        <v>77965</v>
      </c>
      <c r="I13" s="14">
        <f>SUM(I14:I18)</f>
        <v>79240</v>
      </c>
      <c r="J13" s="14">
        <f>SUM(J14:J18)</f>
        <v>82401</v>
      </c>
      <c r="K13" s="14">
        <f>SUM(K14:K18)</f>
        <v>82350</v>
      </c>
      <c r="L13" s="14">
        <f>SUM(L14:L18)</f>
        <v>86011</v>
      </c>
      <c r="M13" s="14">
        <f>SUM(M14:M18)</f>
        <v>85035</v>
      </c>
      <c r="N13" s="14">
        <f>SUM(N14:N18)</f>
        <v>90212</v>
      </c>
      <c r="O13" s="14">
        <f>SUM(O14:O18)</f>
        <v>90076</v>
      </c>
      <c r="P13" s="14">
        <f>SUM(P14:P18)</f>
        <v>91873</v>
      </c>
      <c r="Q13" s="14">
        <f>SUM(Q14:Q18)</f>
        <v>92220</v>
      </c>
      <c r="R13" s="14">
        <f>SUM(R14:R18)</f>
        <v>93676</v>
      </c>
      <c r="S13" s="14">
        <f>SUM(S14:S18)</f>
        <v>93260</v>
      </c>
      <c r="T13" s="14">
        <f>SUM(T14:T18)</f>
        <v>95617</v>
      </c>
      <c r="U13" s="14">
        <f>SUM(U14:U18)</f>
        <v>94341</v>
      </c>
      <c r="V13" s="14">
        <f>SUM(V14:V18)</f>
        <v>98128</v>
      </c>
      <c r="W13" s="14">
        <f>SUM(W14:W18)</f>
        <v>102124</v>
      </c>
    </row>
    <row r="14" spans="1:23" s="11" customFormat="1" ht="15" customHeight="1" x14ac:dyDescent="0.2">
      <c r="A14" s="12" t="s">
        <v>7</v>
      </c>
      <c r="B14" s="6">
        <v>141</v>
      </c>
      <c r="C14" s="6">
        <v>249</v>
      </c>
      <c r="D14" s="6">
        <v>256</v>
      </c>
      <c r="E14" s="6">
        <v>231</v>
      </c>
      <c r="F14" s="6">
        <v>252</v>
      </c>
      <c r="G14" s="6">
        <v>212</v>
      </c>
      <c r="H14" s="6">
        <v>275</v>
      </c>
      <c r="I14" s="6">
        <v>257</v>
      </c>
      <c r="J14" s="6">
        <v>271</v>
      </c>
      <c r="K14" s="6">
        <v>273</v>
      </c>
      <c r="L14" s="6">
        <v>286</v>
      </c>
      <c r="M14" s="6">
        <v>279</v>
      </c>
      <c r="N14" s="6">
        <v>291</v>
      </c>
      <c r="O14" s="6">
        <v>244</v>
      </c>
      <c r="P14" s="6">
        <v>248</v>
      </c>
      <c r="Q14" s="6">
        <v>238</v>
      </c>
      <c r="R14" s="6">
        <v>232</v>
      </c>
      <c r="S14" s="6">
        <v>222</v>
      </c>
      <c r="T14" s="6">
        <v>231</v>
      </c>
      <c r="U14" s="6">
        <v>238</v>
      </c>
      <c r="V14" s="6">
        <v>230</v>
      </c>
      <c r="W14" s="6">
        <v>233</v>
      </c>
    </row>
    <row r="15" spans="1:23" s="11" customFormat="1" ht="15" customHeight="1" x14ac:dyDescent="0.2">
      <c r="A15" s="12" t="s">
        <v>6</v>
      </c>
      <c r="B15" s="6">
        <v>32530</v>
      </c>
      <c r="C15" s="6">
        <v>31229</v>
      </c>
      <c r="D15" s="6">
        <v>32447</v>
      </c>
      <c r="E15" s="6">
        <f>32829+572</f>
        <v>33401</v>
      </c>
      <c r="F15" s="6">
        <v>33880</v>
      </c>
      <c r="G15" s="6">
        <v>34247</v>
      </c>
      <c r="H15" s="6">
        <v>34279</v>
      </c>
      <c r="I15" s="6">
        <v>33688</v>
      </c>
      <c r="J15" s="6">
        <v>34090</v>
      </c>
      <c r="K15" s="6">
        <v>34840</v>
      </c>
      <c r="L15" s="6">
        <v>34861</v>
      </c>
      <c r="M15" s="6">
        <v>34378</v>
      </c>
      <c r="N15" s="6">
        <v>35189</v>
      </c>
      <c r="O15" s="6">
        <v>36044</v>
      </c>
      <c r="P15" s="6">
        <v>36036</v>
      </c>
      <c r="Q15" s="6">
        <v>35196</v>
      </c>
      <c r="R15" s="6">
        <v>35913</v>
      </c>
      <c r="S15" s="6">
        <v>36152</v>
      </c>
      <c r="T15" s="6">
        <v>36953</v>
      </c>
      <c r="U15" s="6">
        <v>34464</v>
      </c>
      <c r="V15" s="6">
        <v>35041</v>
      </c>
      <c r="W15" s="6">
        <v>35159</v>
      </c>
    </row>
    <row r="16" spans="1:23" s="11" customFormat="1" ht="15" customHeight="1" x14ac:dyDescent="0.2">
      <c r="A16" s="12" t="s">
        <v>5</v>
      </c>
      <c r="B16" s="6">
        <v>592</v>
      </c>
      <c r="C16" s="6">
        <v>815</v>
      </c>
      <c r="D16" s="6">
        <v>769</v>
      </c>
      <c r="E16" s="6">
        <v>494</v>
      </c>
      <c r="F16" s="6">
        <v>512</v>
      </c>
      <c r="G16" s="6">
        <v>1551</v>
      </c>
      <c r="H16" s="6">
        <v>33</v>
      </c>
      <c r="I16" s="6">
        <v>108</v>
      </c>
      <c r="J16" s="6">
        <v>858</v>
      </c>
      <c r="K16" s="6">
        <v>308</v>
      </c>
      <c r="L16" s="6">
        <v>140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</row>
    <row r="17" spans="1:23 16384:16384" s="11" customFormat="1" ht="15" customHeight="1" x14ac:dyDescent="0.2">
      <c r="A17" s="12" t="s">
        <v>4</v>
      </c>
      <c r="B17" s="6">
        <v>29262</v>
      </c>
      <c r="C17" s="6">
        <v>30070</v>
      </c>
      <c r="D17" s="6">
        <v>32033</v>
      </c>
      <c r="E17" s="6">
        <v>31784</v>
      </c>
      <c r="F17" s="6">
        <v>30579</v>
      </c>
      <c r="G17" s="6">
        <v>33106</v>
      </c>
      <c r="H17" s="6">
        <v>35505</v>
      </c>
      <c r="I17" s="6">
        <v>36929</v>
      </c>
      <c r="J17" s="6">
        <v>37787</v>
      </c>
      <c r="K17" s="6">
        <v>37683</v>
      </c>
      <c r="L17" s="6">
        <v>40527</v>
      </c>
      <c r="M17" s="6">
        <f>233+40504</f>
        <v>40737</v>
      </c>
      <c r="N17" s="6">
        <v>43700</v>
      </c>
      <c r="O17" s="6">
        <v>43067</v>
      </c>
      <c r="P17" s="6">
        <v>44851</v>
      </c>
      <c r="Q17" s="6">
        <v>45300</v>
      </c>
      <c r="R17" s="6">
        <v>46200</v>
      </c>
      <c r="S17" s="6">
        <v>44408</v>
      </c>
      <c r="T17" s="6">
        <v>46749</v>
      </c>
      <c r="U17" s="6">
        <v>48237</v>
      </c>
      <c r="V17" s="6">
        <v>50795</v>
      </c>
      <c r="W17" s="6">
        <v>54364</v>
      </c>
    </row>
    <row r="18" spans="1:23 16384:16384" s="11" customFormat="1" ht="15" customHeight="1" x14ac:dyDescent="0.2">
      <c r="A18" s="12" t="s">
        <v>3</v>
      </c>
      <c r="B18" s="6">
        <v>5933</v>
      </c>
      <c r="C18" s="6">
        <v>5980</v>
      </c>
      <c r="D18" s="6">
        <v>6776</v>
      </c>
      <c r="E18" s="6">
        <v>6974</v>
      </c>
      <c r="F18" s="6">
        <v>6936</v>
      </c>
      <c r="G18" s="6">
        <v>7563</v>
      </c>
      <c r="H18" s="6">
        <v>7873</v>
      </c>
      <c r="I18" s="6">
        <v>8258</v>
      </c>
      <c r="J18" s="6">
        <v>9395</v>
      </c>
      <c r="K18" s="6">
        <v>9246</v>
      </c>
      <c r="L18" s="6">
        <v>10197</v>
      </c>
      <c r="M18" s="6">
        <v>9641</v>
      </c>
      <c r="N18" s="6">
        <v>11032</v>
      </c>
      <c r="O18" s="6">
        <v>10721</v>
      </c>
      <c r="P18" s="6">
        <v>10738</v>
      </c>
      <c r="Q18" s="6">
        <v>11486</v>
      </c>
      <c r="R18" s="6">
        <v>11331</v>
      </c>
      <c r="S18" s="6">
        <v>12478</v>
      </c>
      <c r="T18" s="6">
        <v>11684</v>
      </c>
      <c r="U18" s="6">
        <v>11402</v>
      </c>
      <c r="V18" s="6">
        <v>12062</v>
      </c>
      <c r="W18" s="6">
        <v>12368</v>
      </c>
    </row>
    <row r="19" spans="1:23 16384:16384" s="13" customFormat="1" ht="15" customHeight="1" x14ac:dyDescent="0.2">
      <c r="A19" s="15" t="s">
        <v>8</v>
      </c>
      <c r="B19" s="14">
        <f>SUM(B20:B24)</f>
        <v>186768</v>
      </c>
      <c r="C19" s="14">
        <f>SUM(C20:C24)</f>
        <v>176974</v>
      </c>
      <c r="D19" s="14">
        <f>SUM(D20:D24)</f>
        <v>178868</v>
      </c>
      <c r="E19" s="14">
        <f>SUM(E20:E24)</f>
        <v>186152</v>
      </c>
      <c r="F19" s="14">
        <f>SUM(F20:F24)</f>
        <v>196984</v>
      </c>
      <c r="G19" s="14">
        <f>SUM(G20:G24)</f>
        <v>202375</v>
      </c>
      <c r="H19" s="14">
        <f>SUM(H20:H24)</f>
        <v>208519</v>
      </c>
      <c r="I19" s="14">
        <f>SUM(I20:I24)</f>
        <v>213649</v>
      </c>
      <c r="J19" s="14">
        <f>SUM(J20:J24)</f>
        <v>217287</v>
      </c>
      <c r="K19" s="14">
        <f>SUM(K20:K24)</f>
        <v>223619</v>
      </c>
      <c r="L19" s="14">
        <f>SUM(L20:L24)</f>
        <v>228546</v>
      </c>
      <c r="M19" s="14">
        <f>SUM(M20:M24)</f>
        <v>231554</v>
      </c>
      <c r="N19" s="14">
        <f>SUM(N20:N24)</f>
        <v>234201</v>
      </c>
      <c r="O19" s="14">
        <f>SUM(O20:O24)</f>
        <v>240306</v>
      </c>
      <c r="P19" s="14">
        <f>SUM(P20:P24)</f>
        <v>245890</v>
      </c>
      <c r="Q19" s="14">
        <f>SUM(Q20:Q24)</f>
        <v>250322</v>
      </c>
      <c r="R19" s="14">
        <f>SUM(R20:R24)</f>
        <v>253054</v>
      </c>
      <c r="S19" s="14">
        <f>SUM(S20:S24)</f>
        <v>256279</v>
      </c>
      <c r="T19" s="14">
        <f>SUM(T20:T24)</f>
        <v>253898</v>
      </c>
      <c r="U19" s="14">
        <f>SUM(U20:U24)</f>
        <v>262189</v>
      </c>
      <c r="V19" s="14">
        <f>SUM(V20:V24)</f>
        <v>262755</v>
      </c>
      <c r="W19" s="14">
        <f>SUM(W20:W24)</f>
        <v>264806</v>
      </c>
      <c r="XFD19" s="14"/>
    </row>
    <row r="20" spans="1:23 16384:16384" s="11" customFormat="1" ht="15" customHeight="1" x14ac:dyDescent="0.2">
      <c r="A20" s="12" t="s">
        <v>7</v>
      </c>
      <c r="B20" s="6">
        <f>B8-B14</f>
        <v>400</v>
      </c>
      <c r="C20" s="6">
        <f>C8-C14</f>
        <v>358</v>
      </c>
      <c r="D20" s="6">
        <v>385</v>
      </c>
      <c r="E20" s="6">
        <v>420</v>
      </c>
      <c r="F20" s="6">
        <v>336</v>
      </c>
      <c r="G20" s="6">
        <v>373</v>
      </c>
      <c r="H20" s="6">
        <v>470</v>
      </c>
      <c r="I20" s="6">
        <v>472</v>
      </c>
      <c r="J20" s="6">
        <v>468</v>
      </c>
      <c r="K20" s="6">
        <v>465</v>
      </c>
      <c r="L20" s="6">
        <v>460</v>
      </c>
      <c r="M20" s="6">
        <v>488</v>
      </c>
      <c r="N20" s="6">
        <v>542</v>
      </c>
      <c r="O20" s="6">
        <v>568</v>
      </c>
      <c r="P20" s="6">
        <v>556</v>
      </c>
      <c r="Q20" s="6">
        <v>504</v>
      </c>
      <c r="R20" s="6">
        <v>691</v>
      </c>
      <c r="S20" s="6">
        <v>682</v>
      </c>
      <c r="T20" s="6">
        <v>667</v>
      </c>
      <c r="U20" s="6">
        <v>608</v>
      </c>
      <c r="V20" s="6">
        <v>642</v>
      </c>
      <c r="W20" s="6">
        <v>500</v>
      </c>
    </row>
    <row r="21" spans="1:23 16384:16384" s="11" customFormat="1" ht="15" customHeight="1" x14ac:dyDescent="0.2">
      <c r="A21" s="12" t="s">
        <v>6</v>
      </c>
      <c r="B21" s="6">
        <f>B9-B15</f>
        <v>68396</v>
      </c>
      <c r="C21" s="6">
        <f>C9-C15</f>
        <v>64143</v>
      </c>
      <c r="D21" s="6">
        <v>64351</v>
      </c>
      <c r="E21" s="6">
        <f>65975+735</f>
        <v>66710</v>
      </c>
      <c r="F21" s="6">
        <v>70674</v>
      </c>
      <c r="G21" s="6">
        <v>71725</v>
      </c>
      <c r="H21" s="6">
        <v>72634</v>
      </c>
      <c r="I21" s="6">
        <v>72610</v>
      </c>
      <c r="J21" s="6">
        <v>73357</v>
      </c>
      <c r="K21" s="6">
        <v>73008</v>
      </c>
      <c r="L21" s="6">
        <v>73838</v>
      </c>
      <c r="M21" s="6">
        <v>75152</v>
      </c>
      <c r="N21" s="6">
        <v>74930</v>
      </c>
      <c r="O21" s="6">
        <v>75938</v>
      </c>
      <c r="P21" s="6">
        <v>77143</v>
      </c>
      <c r="Q21" s="6">
        <v>77380</v>
      </c>
      <c r="R21" s="6">
        <v>76316</v>
      </c>
      <c r="S21" s="6">
        <v>76472</v>
      </c>
      <c r="T21" s="6">
        <v>77163</v>
      </c>
      <c r="U21" s="6">
        <v>78124</v>
      </c>
      <c r="V21" s="6">
        <v>76528</v>
      </c>
      <c r="W21" s="6">
        <v>73643</v>
      </c>
    </row>
    <row r="22" spans="1:23 16384:16384" s="11" customFormat="1" ht="15" customHeight="1" x14ac:dyDescent="0.2">
      <c r="A22" s="12" t="s">
        <v>5</v>
      </c>
      <c r="B22" s="6">
        <f>B10-B16</f>
        <v>1725</v>
      </c>
      <c r="C22" s="6">
        <f>C10-C16</f>
        <v>1198</v>
      </c>
      <c r="D22" s="6">
        <v>1098</v>
      </c>
      <c r="E22" s="6">
        <v>1227</v>
      </c>
      <c r="F22" s="6">
        <v>1097</v>
      </c>
      <c r="G22" s="6">
        <v>928</v>
      </c>
      <c r="H22" s="6">
        <v>1612</v>
      </c>
      <c r="I22" s="6">
        <v>1156</v>
      </c>
      <c r="J22" s="6">
        <v>226</v>
      </c>
      <c r="K22" s="6">
        <v>756</v>
      </c>
      <c r="L22" s="6">
        <v>884</v>
      </c>
      <c r="M22" s="6">
        <v>362</v>
      </c>
      <c r="N22" s="6">
        <v>97</v>
      </c>
      <c r="O22" s="6">
        <v>3</v>
      </c>
      <c r="P22" s="6">
        <v>5</v>
      </c>
      <c r="Q22" s="6">
        <v>0</v>
      </c>
      <c r="R22" s="6">
        <v>0</v>
      </c>
      <c r="S22" s="6">
        <v>0</v>
      </c>
      <c r="T22" s="6">
        <v>0</v>
      </c>
      <c r="U22" s="6">
        <v>3</v>
      </c>
      <c r="V22" s="6">
        <v>0</v>
      </c>
      <c r="W22" s="6">
        <v>28</v>
      </c>
    </row>
    <row r="23" spans="1:23 16384:16384" s="11" customFormat="1" ht="15" customHeight="1" x14ac:dyDescent="0.2">
      <c r="A23" s="12" t="s">
        <v>4</v>
      </c>
      <c r="B23" s="6">
        <f>B11-B17</f>
        <v>104910</v>
      </c>
      <c r="C23" s="6">
        <f>C11-C17</f>
        <v>100708</v>
      </c>
      <c r="D23" s="6">
        <v>101900</v>
      </c>
      <c r="E23" s="6">
        <v>106239</v>
      </c>
      <c r="F23" s="6">
        <v>112826</v>
      </c>
      <c r="G23" s="6">
        <v>117147</v>
      </c>
      <c r="H23" s="6">
        <v>120929</v>
      </c>
      <c r="I23" s="6">
        <v>126439</v>
      </c>
      <c r="J23" s="6">
        <v>130104</v>
      </c>
      <c r="K23" s="6">
        <v>134761</v>
      </c>
      <c r="L23" s="6">
        <v>138525</v>
      </c>
      <c r="M23" s="6">
        <v>140026</v>
      </c>
      <c r="N23" s="6">
        <v>143495</v>
      </c>
      <c r="O23" s="6">
        <v>147640</v>
      </c>
      <c r="P23" s="6">
        <v>151714</v>
      </c>
      <c r="Q23" s="6">
        <v>155906</v>
      </c>
      <c r="R23" s="6">
        <v>158740</v>
      </c>
      <c r="S23" s="6">
        <v>161240</v>
      </c>
      <c r="T23" s="6">
        <v>157442</v>
      </c>
      <c r="U23" s="6">
        <v>164767</v>
      </c>
      <c r="V23" s="6">
        <v>167013</v>
      </c>
      <c r="W23" s="6">
        <v>172211</v>
      </c>
    </row>
    <row r="24" spans="1:23 16384:16384" s="11" customFormat="1" ht="15" customHeight="1" x14ac:dyDescent="0.2">
      <c r="A24" s="12" t="s">
        <v>3</v>
      </c>
      <c r="B24" s="6">
        <f>B12-B18</f>
        <v>11337</v>
      </c>
      <c r="C24" s="6">
        <f>C12-C18</f>
        <v>10567</v>
      </c>
      <c r="D24" s="6">
        <v>11134</v>
      </c>
      <c r="E24" s="6">
        <v>11556</v>
      </c>
      <c r="F24" s="6">
        <v>12051</v>
      </c>
      <c r="G24" s="6">
        <v>12202</v>
      </c>
      <c r="H24" s="6">
        <v>12874</v>
      </c>
      <c r="I24" s="6">
        <v>12972</v>
      </c>
      <c r="J24" s="6">
        <v>13132</v>
      </c>
      <c r="K24" s="6">
        <v>14629</v>
      </c>
      <c r="L24" s="6">
        <v>14839</v>
      </c>
      <c r="M24" s="6">
        <v>15526</v>
      </c>
      <c r="N24" s="6">
        <v>15137</v>
      </c>
      <c r="O24" s="6">
        <v>16157</v>
      </c>
      <c r="P24" s="6">
        <v>16472</v>
      </c>
      <c r="Q24" s="6">
        <v>16532</v>
      </c>
      <c r="R24" s="6">
        <v>17307</v>
      </c>
      <c r="S24" s="6">
        <v>17885</v>
      </c>
      <c r="T24" s="6">
        <v>18626</v>
      </c>
      <c r="U24" s="6">
        <v>18687</v>
      </c>
      <c r="V24" s="6">
        <v>18572</v>
      </c>
      <c r="W24" s="6">
        <v>18424</v>
      </c>
    </row>
    <row r="25" spans="1:23 16384:16384" ht="9" customHeight="1" x14ac:dyDescent="0.2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3 16384:16384" s="3" customFormat="1" ht="12.75" customHeight="1" x14ac:dyDescent="0.2">
      <c r="A26" s="1"/>
      <c r="B26" s="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23 16384:16384" s="3" customFormat="1" ht="12.75" customHeight="1" x14ac:dyDescent="0.2">
      <c r="A27" s="8" t="s">
        <v>2</v>
      </c>
      <c r="B27" s="8"/>
      <c r="C27" s="5"/>
      <c r="D27" s="5"/>
      <c r="E27" s="5"/>
      <c r="F27" s="5"/>
      <c r="G27" s="5"/>
      <c r="H27" s="5"/>
      <c r="I27" s="5"/>
      <c r="J27" s="4"/>
      <c r="K27" s="4"/>
      <c r="L27" s="4"/>
      <c r="T27" s="6"/>
    </row>
    <row r="28" spans="1:23 16384:16384" s="3" customFormat="1" ht="12.75" customHeight="1" x14ac:dyDescent="0.2">
      <c r="A28" s="8" t="s">
        <v>1</v>
      </c>
      <c r="B28" s="8"/>
      <c r="C28" s="7"/>
      <c r="D28" s="7"/>
      <c r="E28" s="7"/>
      <c r="F28" s="7"/>
      <c r="G28" s="7"/>
      <c r="H28" s="7"/>
      <c r="I28" s="7"/>
      <c r="J28" s="4"/>
      <c r="K28" s="4"/>
      <c r="L28" s="4"/>
      <c r="T28" s="6"/>
    </row>
    <row r="29" spans="1:23 16384:16384" s="3" customFormat="1" ht="12.75" customHeight="1" x14ac:dyDescent="0.2">
      <c r="C29" s="5"/>
      <c r="D29" s="5"/>
      <c r="E29" s="5"/>
      <c r="F29" s="5"/>
      <c r="G29" s="5"/>
      <c r="H29" s="5"/>
      <c r="I29" s="5"/>
      <c r="J29" s="4"/>
      <c r="K29" s="4"/>
      <c r="L29" s="4"/>
    </row>
    <row r="30" spans="1:23 16384:16384" ht="12.75" customHeight="1" x14ac:dyDescent="0.2">
      <c r="A30" s="3" t="s">
        <v>0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23 16384:16384" ht="12.75" customHeight="1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23 16384:16384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3">
    <mergeCell ref="A1:T1"/>
    <mergeCell ref="A2:W2"/>
    <mergeCell ref="A3:W3"/>
  </mergeCells>
  <printOptions horizontalCentered="1"/>
  <pageMargins left="0.39000000000000007" right="0.39000000000000007" top="0.59" bottom="0.59" header="0.51" footer="0.51"/>
  <pageSetup scale="5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2021-09-07T17:44:43Z</dcterms:created>
  <dcterms:modified xsi:type="dcterms:W3CDTF">2021-09-07T17:45:32Z</dcterms:modified>
</cp:coreProperties>
</file>