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suayed" sheetId="1" r:id="rId1"/>
  </sheets>
  <externalReferences>
    <externalReference r:id="rId2"/>
    <externalReference r:id="rId3"/>
    <externalReference r:id="rId4"/>
  </externalReferences>
  <definedNames>
    <definedName name="_03_02_2021_20_36">[1]datos!#REF!</definedName>
    <definedName name="ana">[1]datos!#REF!</definedName>
    <definedName name="_xlnm.Database" localSheetId="0">#REF!</definedName>
    <definedName name="_xlnm.Database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 localSheetId="0">'[3]9119B'!$A$1:$L$312</definedName>
    <definedName name="ok">'[3]9119B'!$A$1:$L$312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10" i="1"/>
  <c r="B9" i="1" s="1"/>
  <c r="C10" i="1"/>
  <c r="D10" i="1"/>
  <c r="D9" i="1" s="1"/>
  <c r="E10" i="1"/>
  <c r="E9" i="1" s="1"/>
  <c r="F10" i="1"/>
  <c r="F9" i="1" s="1"/>
  <c r="H11" i="1"/>
  <c r="B12" i="1"/>
  <c r="C12" i="1"/>
  <c r="D12" i="1"/>
  <c r="H12" i="1" s="1"/>
  <c r="E12" i="1"/>
  <c r="G12" i="1" s="1"/>
  <c r="F12" i="1"/>
  <c r="H13" i="1"/>
  <c r="B15" i="1"/>
  <c r="B14" i="1" s="1"/>
  <c r="C15" i="1"/>
  <c r="C14" i="1" s="1"/>
  <c r="E15" i="1"/>
  <c r="E14" i="1" s="1"/>
  <c r="F15" i="1"/>
  <c r="F14" i="1" s="1"/>
  <c r="H16" i="1"/>
  <c r="B17" i="1"/>
  <c r="D17" i="1" s="1"/>
  <c r="C17" i="1"/>
  <c r="E17" i="1"/>
  <c r="F17" i="1"/>
  <c r="G17" i="1" s="1"/>
  <c r="H18" i="1"/>
  <c r="B19" i="1"/>
  <c r="D19" i="1" s="1"/>
  <c r="H19" i="1" s="1"/>
  <c r="C19" i="1"/>
  <c r="E19" i="1"/>
  <c r="F19" i="1"/>
  <c r="G19" i="1" s="1"/>
  <c r="H20" i="1"/>
  <c r="B21" i="1"/>
  <c r="D21" i="1" s="1"/>
  <c r="C21" i="1"/>
  <c r="E21" i="1"/>
  <c r="F21" i="1"/>
  <c r="G21" i="1" s="1"/>
  <c r="H22" i="1"/>
  <c r="E23" i="1"/>
  <c r="B24" i="1"/>
  <c r="B23" i="1" s="1"/>
  <c r="C24" i="1"/>
  <c r="C23" i="1" s="1"/>
  <c r="D24" i="1"/>
  <c r="D15" i="1" s="1"/>
  <c r="E24" i="1"/>
  <c r="F24" i="1"/>
  <c r="F23" i="1" s="1"/>
  <c r="G24" i="1"/>
  <c r="G23" i="1" s="1"/>
  <c r="H25" i="1"/>
  <c r="B26" i="1"/>
  <c r="C26" i="1"/>
  <c r="D26" i="1"/>
  <c r="E26" i="1"/>
  <c r="F26" i="1"/>
  <c r="G26" i="1"/>
  <c r="H26" i="1" s="1"/>
  <c r="H27" i="1"/>
  <c r="B29" i="1"/>
  <c r="C29" i="1"/>
  <c r="C28" i="1" s="1"/>
  <c r="D29" i="1"/>
  <c r="D28" i="1" s="1"/>
  <c r="E29" i="1"/>
  <c r="E28" i="1" s="1"/>
  <c r="F29" i="1"/>
  <c r="G29" i="1"/>
  <c r="H30" i="1"/>
  <c r="H31" i="1"/>
  <c r="H32" i="1"/>
  <c r="H33" i="1"/>
  <c r="B34" i="1"/>
  <c r="C34" i="1"/>
  <c r="D34" i="1"/>
  <c r="E34" i="1"/>
  <c r="G34" i="1" s="1"/>
  <c r="F34" i="1"/>
  <c r="H35" i="1"/>
  <c r="H36" i="1"/>
  <c r="H37" i="1"/>
  <c r="B38" i="1"/>
  <c r="B28" i="1" s="1"/>
  <c r="C38" i="1"/>
  <c r="D38" i="1"/>
  <c r="E38" i="1"/>
  <c r="F38" i="1"/>
  <c r="G38" i="1" s="1"/>
  <c r="H38" i="1" s="1"/>
  <c r="H39" i="1"/>
  <c r="B40" i="1"/>
  <c r="C40" i="1"/>
  <c r="D40" i="1"/>
  <c r="E40" i="1"/>
  <c r="F40" i="1"/>
  <c r="G40" i="1" s="1"/>
  <c r="H40" i="1" s="1"/>
  <c r="H41" i="1"/>
  <c r="B42" i="1"/>
  <c r="C42" i="1"/>
  <c r="D42" i="1"/>
  <c r="E42" i="1"/>
  <c r="F42" i="1"/>
  <c r="G42" i="1" s="1"/>
  <c r="H42" i="1" s="1"/>
  <c r="H43" i="1"/>
  <c r="H44" i="1"/>
  <c r="H45" i="1"/>
  <c r="H46" i="1"/>
  <c r="H47" i="1"/>
  <c r="H48" i="1"/>
  <c r="H49" i="1"/>
  <c r="B50" i="1"/>
  <c r="C50" i="1"/>
  <c r="D50" i="1"/>
  <c r="E50" i="1"/>
  <c r="G50" i="1" s="1"/>
  <c r="H50" i="1" s="1"/>
  <c r="F50" i="1"/>
  <c r="H51" i="1"/>
  <c r="B52" i="1"/>
  <c r="C52" i="1"/>
  <c r="D52" i="1"/>
  <c r="E52" i="1"/>
  <c r="G52" i="1" s="1"/>
  <c r="H52" i="1" s="1"/>
  <c r="F52" i="1"/>
  <c r="H53" i="1"/>
  <c r="H54" i="1"/>
  <c r="H55" i="1"/>
  <c r="H56" i="1"/>
  <c r="H57" i="1"/>
  <c r="H58" i="1"/>
  <c r="H59" i="1"/>
  <c r="B60" i="1"/>
  <c r="C60" i="1"/>
  <c r="D60" i="1"/>
  <c r="E60" i="1"/>
  <c r="F60" i="1"/>
  <c r="G60" i="1" s="1"/>
  <c r="H60" i="1" s="1"/>
  <c r="H61" i="1"/>
  <c r="H62" i="1"/>
  <c r="H63" i="1"/>
  <c r="B64" i="1"/>
  <c r="C64" i="1"/>
  <c r="D64" i="1"/>
  <c r="E64" i="1"/>
  <c r="G64" i="1" s="1"/>
  <c r="H64" i="1" s="1"/>
  <c r="F64" i="1"/>
  <c r="H65" i="1"/>
  <c r="B66" i="1"/>
  <c r="C66" i="1"/>
  <c r="D66" i="1"/>
  <c r="E66" i="1"/>
  <c r="G66" i="1" s="1"/>
  <c r="F66" i="1"/>
  <c r="H67" i="1"/>
  <c r="B68" i="1"/>
  <c r="C68" i="1"/>
  <c r="D68" i="1"/>
  <c r="E68" i="1"/>
  <c r="F68" i="1"/>
  <c r="G68" i="1"/>
  <c r="H68" i="1"/>
  <c r="H69" i="1"/>
  <c r="B70" i="1"/>
  <c r="C70" i="1"/>
  <c r="D70" i="1"/>
  <c r="E70" i="1"/>
  <c r="F70" i="1"/>
  <c r="G70" i="1"/>
  <c r="H70" i="1"/>
  <c r="H71" i="1"/>
  <c r="B72" i="1"/>
  <c r="C72" i="1"/>
  <c r="D72" i="1"/>
  <c r="E72" i="1"/>
  <c r="G72" i="1" s="1"/>
  <c r="F72" i="1"/>
  <c r="H73" i="1"/>
  <c r="H17" i="1" l="1"/>
  <c r="H72" i="1"/>
  <c r="F8" i="1"/>
  <c r="B8" i="1"/>
  <c r="B75" i="1" s="1"/>
  <c r="G28" i="1"/>
  <c r="H28" i="1" s="1"/>
  <c r="H66" i="1"/>
  <c r="H34" i="1"/>
  <c r="D14" i="1"/>
  <c r="D8" i="1" s="1"/>
  <c r="D75" i="1" s="1"/>
  <c r="H21" i="1"/>
  <c r="E8" i="1"/>
  <c r="E75" i="1" s="1"/>
  <c r="C8" i="1"/>
  <c r="C75" i="1" s="1"/>
  <c r="F28" i="1"/>
  <c r="D23" i="1"/>
  <c r="G10" i="1"/>
  <c r="G9" i="1" s="1"/>
  <c r="H10" i="1"/>
  <c r="H24" i="1"/>
  <c r="H23" i="1" s="1"/>
  <c r="G15" i="1"/>
  <c r="G14" i="1" s="1"/>
  <c r="H29" i="1"/>
  <c r="H75" i="1" l="1"/>
  <c r="H15" i="1"/>
  <c r="H14" i="1" s="1"/>
  <c r="F75" i="1"/>
  <c r="G8" i="1"/>
  <c r="G75" i="1" s="1"/>
  <c r="H9" i="1"/>
  <c r="H8" i="1" s="1"/>
</calcChain>
</file>

<file path=xl/sharedStrings.xml><?xml version="1.0" encoding="utf-8"?>
<sst xmlns="http://schemas.openxmlformats.org/spreadsheetml/2006/main" count="84" uniqueCount="71">
  <si>
    <t>FUENTE: Dirección General de Administración Escolar, UNAM.</t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</si>
  <si>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</si>
  <si>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Esta carrera no tiene primer ingreso directo. Los 233 alumnos de primer ingreso que aparecen registrados, son el resultado de un segundo proceso de selección realizado a los alumnos asignados a las carreras de Administración y Contaduría de la propia Facultad.</t>
    </r>
  </si>
  <si>
    <t>T O T A L</t>
  </si>
  <si>
    <t>Trabajo Social</t>
  </si>
  <si>
    <t>Escuela Nacional de Trabajo Social</t>
  </si>
  <si>
    <r>
      <t>Enfermería</t>
    </r>
    <r>
      <rPr>
        <vertAlign val="superscript"/>
        <sz val="10"/>
        <rFont val="Arial"/>
        <family val="2"/>
      </rPr>
      <t>b</t>
    </r>
  </si>
  <si>
    <t>Escuela Nacional de Enfermería y Obstetricia</t>
  </si>
  <si>
    <t>Administración de Archivos y Gestión Documental</t>
  </si>
  <si>
    <t>Escuela Nacional de Estudios Superiores, Unidad Morelia</t>
  </si>
  <si>
    <t>Psicología</t>
  </si>
  <si>
    <t>Facultad de Estudios Superiores Iztacala</t>
  </si>
  <si>
    <t>Diseño y Comunicación Visual</t>
  </si>
  <si>
    <t>Facultad de Estudios Superiores Cuautitlán</t>
  </si>
  <si>
    <t>Relaciones Internacionales</t>
  </si>
  <si>
    <t>Economía</t>
  </si>
  <si>
    <t>Derecho</t>
  </si>
  <si>
    <t>Facultad de Estudios Superiores Aragón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</si>
  <si>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</si>
  <si>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</si>
  <si>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</si>
  <si>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</si>
  <si>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</si>
  <si>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Facultad de Estudios Superiores Acatlán</t>
  </si>
  <si>
    <t>Facultad de Psicología</t>
  </si>
  <si>
    <t>Pedagogía</t>
  </si>
  <si>
    <t>Lengua y Literaturas Modernas (Letras Inglesas)</t>
  </si>
  <si>
    <t>Lengua y Literaturas Hispánicas</t>
  </si>
  <si>
    <t>Historia</t>
  </si>
  <si>
    <t>Geografía</t>
  </si>
  <si>
    <t>Filosofía</t>
  </si>
  <si>
    <t>Bibliotecología y Estudios de la Información</t>
  </si>
  <si>
    <t>Facultad de Filosofía y Letras</t>
  </si>
  <si>
    <t>Facultad de Economía</t>
  </si>
  <si>
    <t>Facultad de Derecho</t>
  </si>
  <si>
    <r>
      <t>Informática</t>
    </r>
    <r>
      <rPr>
        <vertAlign val="superscript"/>
        <sz val="10"/>
        <rFont val="Arial"/>
        <family val="2"/>
      </rPr>
      <t>a</t>
    </r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</si>
  <si>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</si>
  <si>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</si>
  <si>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</si>
  <si>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</si>
  <si>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</si>
  <si>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</si>
  <si>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</si>
  <si>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LICENCIATURA</t>
  </si>
  <si>
    <t>Doctorado en Música</t>
  </si>
  <si>
    <t>Facultad de Música</t>
  </si>
  <si>
    <t>Doctorado en Ciencias Matemáticas</t>
  </si>
  <si>
    <t>Facultad de Ciencias</t>
  </si>
  <si>
    <t>Doctorado</t>
  </si>
  <si>
    <t>Maestría y Doctorado en Bibliotecología y Estudios de la Información</t>
  </si>
  <si>
    <t>Instituto de Investigaciones Bibliotecológicas y de la Información</t>
  </si>
  <si>
    <t>Maestría en Docencia para la Educación Media Superior</t>
  </si>
  <si>
    <t>Maestría y Doctorado en Bibliotecología y Estudios de la Información (a Distancia)</t>
  </si>
  <si>
    <t>Maestría</t>
  </si>
  <si>
    <t>Especialización en Enseñanza de Español como Lengua Extranjera (a Distancia)</t>
  </si>
  <si>
    <t>Escuela Nacional de Lenguas, Lingüística y Traducción</t>
  </si>
  <si>
    <t>Especialización en Medicina Veterinaria y Zootecnia (Producción Animal)</t>
  </si>
  <si>
    <t>Facultad de Medicina Veterinaria y Zootecnia</t>
  </si>
  <si>
    <t>Especialización</t>
  </si>
  <si>
    <t>POSGRADO</t>
  </si>
  <si>
    <t>total</t>
  </si>
  <si>
    <t>Total</t>
  </si>
  <si>
    <t>Mujeres</t>
  </si>
  <si>
    <t>Hombres</t>
  </si>
  <si>
    <t>Población</t>
  </si>
  <si>
    <t>Reingreso</t>
  </si>
  <si>
    <t>Primer ingreso</t>
  </si>
  <si>
    <t>Nivel / Entidad académica / Carrera</t>
  </si>
  <si>
    <t>2020-2021</t>
  </si>
  <si>
    <t>SISTEMA UNIVERSIDAD ABIERTA Y EDUCACIÓN A DISTANCIA</t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</si>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</sst>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" fillId="0" borderId="0" xfId="2" applyFont="1"/>
    <xf numFmtId="3" fontId="2" fillId="0" borderId="0" xfId="2" applyNumberFormat="1" applyFont="1"/>
    <xf numFmtId="3" fontId="2" fillId="0" borderId="0" xfId="2" applyNumberFormat="1" applyFont="1" applyFill="1"/>
    <xf numFmtId="0" fontId="2" fillId="0" borderId="0" xfId="2" applyFont="1" applyFill="1"/>
    <xf numFmtId="3" fontId="2" fillId="0" borderId="0" xfId="2" applyNumberFormat="1" applyFont="1" applyBorder="1"/>
    <xf numFmtId="3" fontId="2" fillId="0" borderId="0" xfId="0" quotePrefix="1" applyNumberFormat="1" applyFont="1" applyBorder="1" applyAlignment="1">
      <alignment vertical="center"/>
    </xf>
    <xf numFmtId="3" fontId="2" fillId="0" borderId="0" xfId="0" quotePrefix="1" applyNumberFormat="1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1" fontId="2" fillId="0" borderId="0" xfId="2" applyNumberFormat="1" applyFont="1" applyBorder="1" applyAlignment="1" applyProtection="1">
      <alignment vertical="center" wrapText="1"/>
    </xf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Border="1" applyAlignment="1" applyProtection="1">
      <alignment vertical="center" wrapText="1"/>
    </xf>
    <xf numFmtId="3" fontId="2" fillId="0" borderId="0" xfId="2" applyNumberFormat="1" applyFont="1" applyFill="1" applyBorder="1"/>
    <xf numFmtId="0" fontId="2" fillId="0" borderId="0" xfId="2" applyFont="1" applyBorder="1"/>
    <xf numFmtId="3" fontId="6" fillId="2" borderId="0" xfId="2" applyNumberFormat="1" applyFont="1" applyFill="1" applyBorder="1" applyAlignment="1">
      <alignment horizontal="right" vertical="center"/>
    </xf>
    <xf numFmtId="0" fontId="6" fillId="2" borderId="0" xfId="2" applyFont="1" applyFill="1" applyBorder="1" applyAlignment="1">
      <alignment vertical="center"/>
    </xf>
    <xf numFmtId="3" fontId="2" fillId="0" borderId="0" xfId="2" applyNumberFormat="1" applyFont="1" applyBorder="1" applyAlignment="1">
      <alignment horizontal="right"/>
    </xf>
    <xf numFmtId="3" fontId="2" fillId="0" borderId="0" xfId="2" applyNumberFormat="1" applyFont="1" applyFill="1" applyBorder="1" applyAlignment="1">
      <alignment horizontal="right" vertical="center"/>
    </xf>
    <xf numFmtId="0" fontId="2" fillId="0" borderId="0" xfId="0" applyNumberFormat="1" applyFont="1"/>
    <xf numFmtId="1" fontId="2" fillId="0" borderId="0" xfId="2" applyNumberFormat="1" applyFont="1" applyBorder="1" applyAlignment="1" applyProtection="1">
      <alignment horizontal="left" vertical="center" indent="2"/>
    </xf>
    <xf numFmtId="0" fontId="6" fillId="0" borderId="0" xfId="2" applyFont="1" applyBorder="1"/>
    <xf numFmtId="3" fontId="6" fillId="0" borderId="0" xfId="2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center" indent="1"/>
    </xf>
    <xf numFmtId="0" fontId="2" fillId="0" borderId="0" xfId="0" applyNumberFormat="1" applyFont="1" applyAlignment="1">
      <alignment horizontal="right"/>
    </xf>
    <xf numFmtId="3" fontId="6" fillId="0" borderId="0" xfId="0" quotePrefix="1" applyNumberFormat="1" applyFont="1" applyFill="1" applyAlignment="1">
      <alignment horizontal="right" vertical="center"/>
    </xf>
    <xf numFmtId="1" fontId="2" fillId="0" borderId="0" xfId="2" applyNumberFormat="1" applyFont="1" applyBorder="1" applyAlignment="1">
      <alignment horizontal="left" vertical="center" indent="2"/>
    </xf>
    <xf numFmtId="3" fontId="6" fillId="0" borderId="0" xfId="0" quotePrefix="1" applyNumberFormat="1" applyFont="1" applyFill="1" applyBorder="1" applyAlignment="1">
      <alignment horizontal="right" vertical="center"/>
    </xf>
    <xf numFmtId="1" fontId="6" fillId="0" borderId="0" xfId="2" quotePrefix="1" applyNumberFormat="1" applyFont="1" applyFill="1" applyBorder="1" applyAlignment="1">
      <alignment horizontal="left" vertical="center" indent="1"/>
    </xf>
    <xf numFmtId="0" fontId="2" fillId="0" borderId="0" xfId="0" applyNumberFormat="1" applyFont="1" applyFill="1" applyBorder="1" applyAlignment="1">
      <alignment horizontal="left" vertical="center" indent="2"/>
    </xf>
    <xf numFmtId="3" fontId="2" fillId="0" borderId="0" xfId="0" applyNumberFormat="1" applyFont="1"/>
    <xf numFmtId="0" fontId="2" fillId="0" borderId="0" xfId="0" applyFont="1"/>
    <xf numFmtId="0" fontId="2" fillId="0" borderId="0" xfId="0" quotePrefix="1" applyNumberFormat="1" applyFont="1" applyFill="1" applyBorder="1" applyAlignment="1">
      <alignment horizontal="left" vertical="center" indent="2"/>
    </xf>
    <xf numFmtId="0" fontId="2" fillId="0" borderId="0" xfId="0" applyNumberFormat="1" applyFont="1" applyBorder="1"/>
    <xf numFmtId="0" fontId="2" fillId="0" borderId="0" xfId="2" applyFont="1" applyFill="1" applyBorder="1"/>
    <xf numFmtId="3" fontId="2" fillId="0" borderId="0" xfId="0" applyNumberFormat="1" applyFont="1" applyFill="1"/>
    <xf numFmtId="0" fontId="2" fillId="0" borderId="0" xfId="0" applyFont="1" applyFill="1"/>
    <xf numFmtId="0" fontId="2" fillId="0" borderId="0" xfId="0" quotePrefix="1" applyNumberFormat="1" applyFont="1" applyFill="1" applyBorder="1" applyAlignment="1">
      <alignment horizontal="left" indent="2"/>
    </xf>
    <xf numFmtId="1" fontId="2" fillId="0" borderId="0" xfId="2" applyNumberFormat="1" applyFont="1" applyFill="1" applyBorder="1" applyAlignment="1">
      <alignment horizontal="left" vertical="center" indent="2"/>
    </xf>
    <xf numFmtId="1" fontId="6" fillId="0" borderId="0" xfId="2" applyNumberFormat="1" applyFont="1" applyFill="1" applyBorder="1" applyAlignment="1">
      <alignment horizontal="left" vertical="center" indent="1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/>
    <xf numFmtId="0" fontId="2" fillId="0" borderId="0" xfId="2" applyFont="1" applyBorder="1" applyAlignment="1">
      <alignment horizontal="left" vertical="center" indent="2"/>
    </xf>
    <xf numFmtId="1" fontId="6" fillId="0" borderId="0" xfId="2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 indent="2"/>
    </xf>
    <xf numFmtId="3" fontId="6" fillId="0" borderId="0" xfId="0" applyNumberFormat="1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 indent="1"/>
    </xf>
    <xf numFmtId="0" fontId="6" fillId="0" borderId="0" xfId="2" applyFont="1" applyBorder="1" applyAlignment="1">
      <alignment vertical="center"/>
    </xf>
    <xf numFmtId="0" fontId="4" fillId="0" borderId="0" xfId="2" applyFont="1"/>
    <xf numFmtId="3" fontId="8" fillId="2" borderId="0" xfId="3" applyNumberFormat="1" applyFont="1" applyFill="1" applyAlignment="1">
      <alignment horizontal="centerContinuous" vertical="center"/>
    </xf>
    <xf numFmtId="3" fontId="8" fillId="2" borderId="0" xfId="2" applyNumberFormat="1" applyFont="1" applyFill="1" applyBorder="1" applyAlignment="1">
      <alignment horizontal="center" vertical="center"/>
    </xf>
    <xf numFmtId="3" fontId="8" fillId="2" borderId="0" xfId="2" quotePrefix="1" applyNumberFormat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3" fontId="8" fillId="2" borderId="0" xfId="2" applyNumberFormat="1" applyFont="1" applyFill="1" applyBorder="1" applyAlignment="1">
      <alignment horizontal="center" vertical="center"/>
    </xf>
    <xf numFmtId="3" fontId="6" fillId="0" borderId="0" xfId="2" applyNumberFormat="1" applyFont="1" applyBorder="1" applyAlignment="1">
      <alignment horizontal="center" vertical="center"/>
    </xf>
    <xf numFmtId="3" fontId="6" fillId="0" borderId="0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</cellXfs>
  <cellStyles count="4">
    <cellStyle name="Millares" xfId="1" builtinId="3"/>
    <cellStyle name="Normal" xfId="0" builtinId="0"/>
    <cellStyle name="Normal_pe_bach" xfId="3"/>
    <cellStyle name="Normal_poblac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%20poblaci&#243;n%20escolar%2020202021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yed por modalidad"/>
      <sheetName val="suayed por modalidad y sed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P229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77.140625" style="1" bestFit="1" customWidth="1"/>
    <col min="2" max="4" width="11.140625" style="2" customWidth="1"/>
    <col min="5" max="5" width="11.140625" style="3" customWidth="1"/>
    <col min="6" max="8" width="11.140625" style="2" customWidth="1"/>
    <col min="9" max="16" width="11.140625" style="1" customWidth="1"/>
    <col min="17" max="16384" width="10.85546875" style="1"/>
  </cols>
  <sheetData>
    <row r="1" spans="1:8" ht="15" customHeight="1" x14ac:dyDescent="0.2">
      <c r="A1" s="62" t="s">
        <v>70</v>
      </c>
      <c r="B1" s="62"/>
      <c r="C1" s="62"/>
      <c r="D1" s="62"/>
      <c r="E1" s="62"/>
      <c r="F1" s="62"/>
      <c r="G1" s="62"/>
      <c r="H1" s="62"/>
    </row>
    <row r="2" spans="1:8" ht="15" customHeight="1" x14ac:dyDescent="0.2">
      <c r="A2" s="61" t="s">
        <v>69</v>
      </c>
      <c r="B2" s="61"/>
      <c r="C2" s="61"/>
      <c r="D2" s="61"/>
      <c r="E2" s="61"/>
      <c r="F2" s="61"/>
      <c r="G2" s="61"/>
      <c r="H2" s="61"/>
    </row>
    <row r="3" spans="1:8" ht="15" customHeight="1" x14ac:dyDescent="0.2">
      <c r="A3" s="60" t="s">
        <v>68</v>
      </c>
      <c r="B3" s="60"/>
      <c r="C3" s="60"/>
      <c r="D3" s="60"/>
      <c r="E3" s="60"/>
      <c r="F3" s="60"/>
      <c r="G3" s="60"/>
      <c r="H3" s="60"/>
    </row>
    <row r="4" spans="1:8" x14ac:dyDescent="0.2">
      <c r="A4" s="59"/>
      <c r="B4" s="59"/>
      <c r="C4" s="59"/>
      <c r="D4" s="59"/>
      <c r="E4" s="59"/>
      <c r="F4" s="59"/>
      <c r="G4" s="59"/>
      <c r="H4" s="59"/>
    </row>
    <row r="5" spans="1:8" s="53" customFormat="1" ht="15" customHeight="1" x14ac:dyDescent="0.2">
      <c r="A5" s="57" t="s">
        <v>67</v>
      </c>
      <c r="B5" s="58" t="s">
        <v>66</v>
      </c>
      <c r="C5" s="58"/>
      <c r="D5" s="58"/>
      <c r="E5" s="58" t="s">
        <v>65</v>
      </c>
      <c r="F5" s="58"/>
      <c r="G5" s="58"/>
      <c r="H5" s="54" t="s">
        <v>64</v>
      </c>
    </row>
    <row r="6" spans="1:8" s="53" customFormat="1" ht="15" customHeight="1" x14ac:dyDescent="0.2">
      <c r="A6" s="57"/>
      <c r="B6" s="55" t="s">
        <v>63</v>
      </c>
      <c r="C6" s="56" t="s">
        <v>62</v>
      </c>
      <c r="D6" s="55" t="s">
        <v>61</v>
      </c>
      <c r="E6" s="55" t="s">
        <v>63</v>
      </c>
      <c r="F6" s="56" t="s">
        <v>62</v>
      </c>
      <c r="G6" s="55" t="s">
        <v>61</v>
      </c>
      <c r="H6" s="54" t="s">
        <v>60</v>
      </c>
    </row>
    <row r="7" spans="1:8" ht="9" customHeight="1" x14ac:dyDescent="0.2">
      <c r="A7" s="16"/>
      <c r="B7" s="5"/>
      <c r="C7" s="5"/>
      <c r="D7" s="5"/>
      <c r="E7" s="15"/>
      <c r="F7" s="5"/>
      <c r="G7" s="5"/>
      <c r="H7" s="5"/>
    </row>
    <row r="8" spans="1:8" s="16" customFormat="1" ht="15" customHeight="1" x14ac:dyDescent="0.2">
      <c r="A8" s="52" t="s">
        <v>59</v>
      </c>
      <c r="B8" s="24">
        <f>B9+B14+B23</f>
        <v>22</v>
      </c>
      <c r="C8" s="24">
        <f>C9+C14+C23</f>
        <v>36</v>
      </c>
      <c r="D8" s="24">
        <f>D9+D14+D23</f>
        <v>58</v>
      </c>
      <c r="E8" s="24">
        <f>E9+E14+E23</f>
        <v>25</v>
      </c>
      <c r="F8" s="24">
        <f>F9+F14+F23</f>
        <v>65</v>
      </c>
      <c r="G8" s="24">
        <f>G9+G14+G23</f>
        <v>90</v>
      </c>
      <c r="H8" s="24">
        <f>H9+H14+H23</f>
        <v>148</v>
      </c>
    </row>
    <row r="9" spans="1:8" s="16" customFormat="1" ht="15" customHeight="1" x14ac:dyDescent="0.2">
      <c r="A9" s="52" t="s">
        <v>58</v>
      </c>
      <c r="B9" s="24">
        <f>SUM(B10,B12)</f>
        <v>17</v>
      </c>
      <c r="C9" s="24">
        <f>SUM(C10,C12)</f>
        <v>29</v>
      </c>
      <c r="D9" s="24">
        <f>SUM(D10,D12)</f>
        <v>46</v>
      </c>
      <c r="E9" s="24">
        <f>SUM(E10,E12)</f>
        <v>10</v>
      </c>
      <c r="F9" s="24">
        <f>SUM(F10,F12)</f>
        <v>35</v>
      </c>
      <c r="G9" s="24">
        <f>SUM(G10,G12)</f>
        <v>45</v>
      </c>
      <c r="H9" s="24">
        <f>+D9+G9</f>
        <v>91</v>
      </c>
    </row>
    <row r="10" spans="1:8" s="23" customFormat="1" ht="15" customHeight="1" x14ac:dyDescent="0.2">
      <c r="A10" s="51" t="s">
        <v>57</v>
      </c>
      <c r="B10" s="24">
        <f>SUM(B11)</f>
        <v>14</v>
      </c>
      <c r="C10" s="24">
        <f>SUM(C11)</f>
        <v>9</v>
      </c>
      <c r="D10" s="24">
        <f>B10+C10</f>
        <v>23</v>
      </c>
      <c r="E10" s="24">
        <f>SUM(E11)</f>
        <v>2</v>
      </c>
      <c r="F10" s="24">
        <f>SUM(F11)</f>
        <v>1</v>
      </c>
      <c r="G10" s="24">
        <f>E10+F10</f>
        <v>3</v>
      </c>
      <c r="H10" s="24">
        <f>+D10+G10</f>
        <v>26</v>
      </c>
    </row>
    <row r="11" spans="1:8" s="16" customFormat="1" ht="15" customHeight="1" x14ac:dyDescent="0.2">
      <c r="A11" s="45" t="s">
        <v>56</v>
      </c>
      <c r="B11" s="47">
        <v>14</v>
      </c>
      <c r="C11" s="47">
        <v>9</v>
      </c>
      <c r="D11" s="20">
        <v>23</v>
      </c>
      <c r="E11" s="47">
        <v>2</v>
      </c>
      <c r="F11" s="47">
        <v>1</v>
      </c>
      <c r="G11" s="20">
        <v>3</v>
      </c>
      <c r="H11" s="20">
        <f>+D11+G11</f>
        <v>26</v>
      </c>
    </row>
    <row r="12" spans="1:8" s="16" customFormat="1" ht="15" customHeight="1" x14ac:dyDescent="0.2">
      <c r="A12" s="51" t="s">
        <v>55</v>
      </c>
      <c r="B12" s="25">
        <f>SUM(B13)</f>
        <v>3</v>
      </c>
      <c r="C12" s="25">
        <f>SUM(C13)</f>
        <v>20</v>
      </c>
      <c r="D12" s="24">
        <f>B12+C12</f>
        <v>23</v>
      </c>
      <c r="E12" s="25">
        <f>SUM(E13)</f>
        <v>8</v>
      </c>
      <c r="F12" s="25">
        <f>SUM(F13)</f>
        <v>34</v>
      </c>
      <c r="G12" s="24">
        <f>E12+F12</f>
        <v>42</v>
      </c>
      <c r="H12" s="24">
        <f>+D12+G12</f>
        <v>65</v>
      </c>
    </row>
    <row r="13" spans="1:8" s="16" customFormat="1" ht="15" customHeight="1" x14ac:dyDescent="0.2">
      <c r="A13" s="48" t="s">
        <v>54</v>
      </c>
      <c r="B13" s="20">
        <v>3</v>
      </c>
      <c r="C13" s="20">
        <v>20</v>
      </c>
      <c r="D13" s="20">
        <v>23</v>
      </c>
      <c r="E13" s="20">
        <v>8</v>
      </c>
      <c r="F13" s="20">
        <v>34</v>
      </c>
      <c r="G13" s="20">
        <v>42</v>
      </c>
      <c r="H13" s="20">
        <f>+D13+G13</f>
        <v>65</v>
      </c>
    </row>
    <row r="14" spans="1:8" s="16" customFormat="1" ht="15" customHeight="1" x14ac:dyDescent="0.2">
      <c r="A14" s="50" t="s">
        <v>53</v>
      </c>
      <c r="B14" s="25">
        <f>B15+B17+B19+B21</f>
        <v>5</v>
      </c>
      <c r="C14" s="25">
        <f>C15+C17+C19+C21</f>
        <v>7</v>
      </c>
      <c r="D14" s="25">
        <f>D15+D17+D19+D21</f>
        <v>12</v>
      </c>
      <c r="E14" s="25">
        <f>E15+E17+E19+E21</f>
        <v>14</v>
      </c>
      <c r="F14" s="25">
        <f>F15+F17+F19+F21</f>
        <v>29</v>
      </c>
      <c r="G14" s="25">
        <f>G15+G17+G19+G21</f>
        <v>43</v>
      </c>
      <c r="H14" s="25">
        <f>H15+H17+H19+H21</f>
        <v>55</v>
      </c>
    </row>
    <row r="15" spans="1:8" s="16" customFormat="1" ht="15" customHeight="1" x14ac:dyDescent="0.2">
      <c r="A15" s="51" t="s">
        <v>32</v>
      </c>
      <c r="B15" s="24">
        <f>SUM(B16)</f>
        <v>5</v>
      </c>
      <c r="C15" s="24">
        <f>SUM(C16)</f>
        <v>7</v>
      </c>
      <c r="D15" s="24">
        <f>SUM(D16,D24)</f>
        <v>12</v>
      </c>
      <c r="E15" s="24">
        <f>SUM(E16)</f>
        <v>3</v>
      </c>
      <c r="F15" s="24">
        <f>SUM(F16)</f>
        <v>7</v>
      </c>
      <c r="G15" s="24">
        <f>F15+E15</f>
        <v>10</v>
      </c>
      <c r="H15" s="24">
        <f>+D15+G15</f>
        <v>22</v>
      </c>
    </row>
    <row r="16" spans="1:8" s="16" customFormat="1" ht="15" customHeight="1" x14ac:dyDescent="0.2">
      <c r="A16" s="48" t="s">
        <v>52</v>
      </c>
      <c r="B16" s="47">
        <v>5</v>
      </c>
      <c r="C16" s="47">
        <v>7</v>
      </c>
      <c r="D16" s="20">
        <v>12</v>
      </c>
      <c r="E16" s="47">
        <v>3</v>
      </c>
      <c r="F16" s="47">
        <v>7</v>
      </c>
      <c r="G16" s="20">
        <v>10</v>
      </c>
      <c r="H16" s="20">
        <f>+D16+G16</f>
        <v>22</v>
      </c>
    </row>
    <row r="17" spans="1:8" s="16" customFormat="1" ht="15" customHeight="1" x14ac:dyDescent="0.2">
      <c r="A17" s="51" t="s">
        <v>23</v>
      </c>
      <c r="B17" s="24">
        <f>SUM(B18)</f>
        <v>0</v>
      </c>
      <c r="C17" s="24">
        <f>SUM(C18)</f>
        <v>0</v>
      </c>
      <c r="D17" s="24">
        <f>B17+C17</f>
        <v>0</v>
      </c>
      <c r="E17" s="24">
        <f>SUM(E18)</f>
        <v>9</v>
      </c>
      <c r="F17" s="24">
        <f>SUM(F18)</f>
        <v>17</v>
      </c>
      <c r="G17" s="24">
        <f>F17+E17</f>
        <v>26</v>
      </c>
      <c r="H17" s="24">
        <f>+D17+G17</f>
        <v>26</v>
      </c>
    </row>
    <row r="18" spans="1:8" s="16" customFormat="1" ht="15" customHeight="1" x14ac:dyDescent="0.2">
      <c r="A18" s="48" t="s">
        <v>51</v>
      </c>
      <c r="B18" s="47">
        <v>0</v>
      </c>
      <c r="C18" s="47">
        <v>0</v>
      </c>
      <c r="D18" s="20">
        <v>0</v>
      </c>
      <c r="E18" s="47">
        <v>9</v>
      </c>
      <c r="F18" s="47">
        <v>17</v>
      </c>
      <c r="G18" s="20">
        <v>26</v>
      </c>
      <c r="H18" s="20">
        <f>+D18+G18</f>
        <v>26</v>
      </c>
    </row>
    <row r="19" spans="1:8" s="16" customFormat="1" ht="15" customHeight="1" x14ac:dyDescent="0.2">
      <c r="A19" s="51" t="s">
        <v>11</v>
      </c>
      <c r="B19" s="24">
        <f>SUM(B20)</f>
        <v>0</v>
      </c>
      <c r="C19" s="24">
        <f>SUM(C20)</f>
        <v>0</v>
      </c>
      <c r="D19" s="24">
        <f>B19+C19</f>
        <v>0</v>
      </c>
      <c r="E19" s="24">
        <f>SUM(E20)</f>
        <v>0</v>
      </c>
      <c r="F19" s="24">
        <f>SUM(F20)</f>
        <v>2</v>
      </c>
      <c r="G19" s="24">
        <f>F19+E19</f>
        <v>2</v>
      </c>
      <c r="H19" s="24">
        <f>+D19+G19</f>
        <v>2</v>
      </c>
    </row>
    <row r="20" spans="1:8" s="16" customFormat="1" ht="15" customHeight="1" x14ac:dyDescent="0.2">
      <c r="A20" s="48" t="s">
        <v>51</v>
      </c>
      <c r="B20" s="47">
        <v>0</v>
      </c>
      <c r="C20" s="47">
        <v>0</v>
      </c>
      <c r="D20" s="20">
        <v>0</v>
      </c>
      <c r="E20" s="47">
        <v>0</v>
      </c>
      <c r="F20" s="47">
        <v>2</v>
      </c>
      <c r="G20" s="20">
        <v>2</v>
      </c>
      <c r="H20" s="20">
        <f>+D20+G20</f>
        <v>2</v>
      </c>
    </row>
    <row r="21" spans="1:8" s="16" customFormat="1" ht="15" customHeight="1" x14ac:dyDescent="0.2">
      <c r="A21" s="51" t="s">
        <v>50</v>
      </c>
      <c r="B21" s="24">
        <f>SUM(B22)</f>
        <v>0</v>
      </c>
      <c r="C21" s="24">
        <f>SUM(C22)</f>
        <v>0</v>
      </c>
      <c r="D21" s="24">
        <f>B21+C21</f>
        <v>0</v>
      </c>
      <c r="E21" s="24">
        <f>SUM(E22)</f>
        <v>2</v>
      </c>
      <c r="F21" s="24">
        <f>SUM(F22)</f>
        <v>3</v>
      </c>
      <c r="G21" s="24">
        <f>F21+E21</f>
        <v>5</v>
      </c>
      <c r="H21" s="24">
        <f>+D21+G21</f>
        <v>5</v>
      </c>
    </row>
    <row r="22" spans="1:8" s="16" customFormat="1" ht="15" customHeight="1" x14ac:dyDescent="0.2">
      <c r="A22" s="48" t="s">
        <v>49</v>
      </c>
      <c r="B22" s="47">
        <v>0</v>
      </c>
      <c r="C22" s="47">
        <v>0</v>
      </c>
      <c r="D22" s="20">
        <v>0</v>
      </c>
      <c r="E22" s="47">
        <v>2</v>
      </c>
      <c r="F22" s="47">
        <v>3</v>
      </c>
      <c r="G22" s="20">
        <v>5</v>
      </c>
      <c r="H22" s="20">
        <f>+D22+G22</f>
        <v>5</v>
      </c>
    </row>
    <row r="23" spans="1:8" s="16" customFormat="1" ht="15" customHeight="1" x14ac:dyDescent="0.2">
      <c r="A23" s="50" t="s">
        <v>48</v>
      </c>
      <c r="B23" s="25">
        <f>SUM(B24,B26)</f>
        <v>0</v>
      </c>
      <c r="C23" s="25">
        <f>SUM(C24,C26)</f>
        <v>0</v>
      </c>
      <c r="D23" s="25">
        <f>SUM(D24,D26)</f>
        <v>0</v>
      </c>
      <c r="E23" s="25">
        <f>SUM(E24,E26)</f>
        <v>1</v>
      </c>
      <c r="F23" s="25">
        <f>SUM(F24,F26)</f>
        <v>1</v>
      </c>
      <c r="G23" s="25">
        <f>SUM(G24,G26)</f>
        <v>2</v>
      </c>
      <c r="H23" s="25">
        <f>SUM(H24,H26)</f>
        <v>2</v>
      </c>
    </row>
    <row r="24" spans="1:8" s="16" customFormat="1" ht="15" customHeight="1" x14ac:dyDescent="0.2">
      <c r="A24" s="49" t="s">
        <v>47</v>
      </c>
      <c r="B24" s="25">
        <f>SUM(B25)</f>
        <v>0</v>
      </c>
      <c r="C24" s="25">
        <f>SUM(C25)</f>
        <v>0</v>
      </c>
      <c r="D24" s="25">
        <f>SUM(D25)</f>
        <v>0</v>
      </c>
      <c r="E24" s="25">
        <f>SUM(E25)</f>
        <v>0</v>
      </c>
      <c r="F24" s="25">
        <f>SUM(F25)</f>
        <v>1</v>
      </c>
      <c r="G24" s="25">
        <f>SUM(G25)</f>
        <v>1</v>
      </c>
      <c r="H24" s="24">
        <f>+D24+G24</f>
        <v>1</v>
      </c>
    </row>
    <row r="25" spans="1:8" s="16" customFormat="1" ht="15" customHeight="1" x14ac:dyDescent="0.2">
      <c r="A25" s="48" t="s">
        <v>46</v>
      </c>
      <c r="B25" s="47">
        <v>0</v>
      </c>
      <c r="C25" s="47">
        <v>0</v>
      </c>
      <c r="D25" s="20">
        <v>0</v>
      </c>
      <c r="E25" s="47">
        <v>0</v>
      </c>
      <c r="F25" s="47">
        <v>1</v>
      </c>
      <c r="G25" s="20">
        <v>1</v>
      </c>
      <c r="H25" s="20">
        <f>+D25+G25</f>
        <v>1</v>
      </c>
    </row>
    <row r="26" spans="1:8" s="16" customFormat="1" ht="15" customHeight="1" x14ac:dyDescent="0.2">
      <c r="A26" s="49" t="s">
        <v>45</v>
      </c>
      <c r="B26" s="25">
        <f>B27</f>
        <v>0</v>
      </c>
      <c r="C26" s="25">
        <f>C27</f>
        <v>0</v>
      </c>
      <c r="D26" s="25">
        <f>D27</f>
        <v>0</v>
      </c>
      <c r="E26" s="25">
        <f>E27</f>
        <v>1</v>
      </c>
      <c r="F26" s="25">
        <f>F27</f>
        <v>0</v>
      </c>
      <c r="G26" s="25">
        <f>SUM(G27)</f>
        <v>1</v>
      </c>
      <c r="H26" s="24">
        <f>+D26+G26</f>
        <v>1</v>
      </c>
    </row>
    <row r="27" spans="1:8" s="16" customFormat="1" ht="15" customHeight="1" x14ac:dyDescent="0.2">
      <c r="A27" s="48" t="s">
        <v>44</v>
      </c>
      <c r="B27" s="47">
        <v>0</v>
      </c>
      <c r="C27" s="47">
        <v>0</v>
      </c>
      <c r="D27" s="20">
        <v>0</v>
      </c>
      <c r="E27" s="47">
        <v>1</v>
      </c>
      <c r="F27" s="47">
        <v>0</v>
      </c>
      <c r="G27" s="20">
        <v>1</v>
      </c>
      <c r="H27" s="20">
        <f>+D27+G27</f>
        <v>1</v>
      </c>
    </row>
    <row r="28" spans="1:8" s="16" customFormat="1" ht="15" customHeight="1" x14ac:dyDescent="0.2">
      <c r="A28" s="46" t="s">
        <v>43</v>
      </c>
      <c r="B28" s="24">
        <f>SUM(B29:B73)/2</f>
        <v>5487</v>
      </c>
      <c r="C28" s="24">
        <f>SUM(C29:C73)/2</f>
        <v>5625</v>
      </c>
      <c r="D28" s="24">
        <f>SUM(D29:D73)/2</f>
        <v>11112</v>
      </c>
      <c r="E28" s="24">
        <f>SUM(E29:E73)/2</f>
        <v>12498</v>
      </c>
      <c r="F28" s="24">
        <f>SUM(F29:F73)/2</f>
        <v>15472</v>
      </c>
      <c r="G28" s="24">
        <f>SUM(G29:G73)/2</f>
        <v>27970</v>
      </c>
      <c r="H28" s="24">
        <f>+D28+G28</f>
        <v>39082</v>
      </c>
    </row>
    <row r="29" spans="1:8" s="23" customFormat="1" ht="15" customHeight="1" x14ac:dyDescent="0.2">
      <c r="A29" s="31" t="s">
        <v>42</v>
      </c>
      <c r="B29" s="24">
        <f>SUM(B30:B33)</f>
        <v>1016</v>
      </c>
      <c r="C29" s="24">
        <f>SUM(C30:C33)</f>
        <v>897</v>
      </c>
      <c r="D29" s="24">
        <f>SUM(D30:D33)</f>
        <v>1913</v>
      </c>
      <c r="E29" s="24">
        <f>SUM(E30:E33)</f>
        <v>2031</v>
      </c>
      <c r="F29" s="24">
        <f>SUM(F30:F33)</f>
        <v>1907</v>
      </c>
      <c r="G29" s="24">
        <f>SUM(E29:F29)</f>
        <v>3938</v>
      </c>
      <c r="H29" s="24">
        <f>+D29+G29</f>
        <v>5851</v>
      </c>
    </row>
    <row r="30" spans="1:8" s="16" customFormat="1" ht="15" customHeight="1" x14ac:dyDescent="0.2">
      <c r="A30" s="45" t="s">
        <v>41</v>
      </c>
      <c r="B30" s="21">
        <v>338</v>
      </c>
      <c r="C30" s="21">
        <v>330</v>
      </c>
      <c r="D30" s="20">
        <v>668</v>
      </c>
      <c r="E30" s="21">
        <v>623</v>
      </c>
      <c r="F30" s="21">
        <v>629</v>
      </c>
      <c r="G30" s="20">
        <v>1252</v>
      </c>
      <c r="H30" s="20">
        <f>+D30+G30</f>
        <v>1920</v>
      </c>
    </row>
    <row r="31" spans="1:8" s="16" customFormat="1" ht="15" customHeight="1" x14ac:dyDescent="0.2">
      <c r="A31" s="45" t="s">
        <v>40</v>
      </c>
      <c r="B31" s="21">
        <v>332</v>
      </c>
      <c r="C31" s="21">
        <v>205</v>
      </c>
      <c r="D31" s="20">
        <v>537</v>
      </c>
      <c r="E31" s="21">
        <v>683</v>
      </c>
      <c r="F31" s="21">
        <v>438</v>
      </c>
      <c r="G31" s="20">
        <v>1121</v>
      </c>
      <c r="H31" s="20">
        <f>+D31+G31</f>
        <v>1658</v>
      </c>
    </row>
    <row r="32" spans="1:8" s="16" customFormat="1" ht="15" customHeight="1" x14ac:dyDescent="0.2">
      <c r="A32" s="45" t="s">
        <v>14</v>
      </c>
      <c r="B32" s="21">
        <v>188</v>
      </c>
      <c r="C32" s="21">
        <v>211</v>
      </c>
      <c r="D32" s="20">
        <v>399</v>
      </c>
      <c r="E32" s="21">
        <v>421</v>
      </c>
      <c r="F32" s="21">
        <v>524</v>
      </c>
      <c r="G32" s="20">
        <v>945</v>
      </c>
      <c r="H32" s="20">
        <f>+D32+G32</f>
        <v>1344</v>
      </c>
    </row>
    <row r="33" spans="1:8" s="16" customFormat="1" ht="15" customHeight="1" x14ac:dyDescent="0.2">
      <c r="A33" s="45" t="s">
        <v>39</v>
      </c>
      <c r="B33" s="21">
        <v>158</v>
      </c>
      <c r="C33" s="21">
        <v>151</v>
      </c>
      <c r="D33" s="20">
        <v>309</v>
      </c>
      <c r="E33" s="21">
        <v>304</v>
      </c>
      <c r="F33" s="21">
        <v>316</v>
      </c>
      <c r="G33" s="20">
        <v>620</v>
      </c>
      <c r="H33" s="20">
        <f>+D33+G33</f>
        <v>929</v>
      </c>
    </row>
    <row r="34" spans="1:8" s="23" customFormat="1" ht="15" customHeight="1" x14ac:dyDescent="0.2">
      <c r="A34" s="31" t="s">
        <v>38</v>
      </c>
      <c r="B34" s="24">
        <f>SUM(B35:B37)</f>
        <v>966</v>
      </c>
      <c r="C34" s="24">
        <f>SUM(C35:C37)</f>
        <v>631</v>
      </c>
      <c r="D34" s="24">
        <f>SUM(D35:D37)</f>
        <v>1597</v>
      </c>
      <c r="E34" s="24">
        <f>SUM(E35:E37)</f>
        <v>2027</v>
      </c>
      <c r="F34" s="24">
        <f>SUM(F35:F37)</f>
        <v>1536</v>
      </c>
      <c r="G34" s="24">
        <f>SUM(E34:F34)</f>
        <v>3563</v>
      </c>
      <c r="H34" s="24">
        <f>+D34+G34</f>
        <v>5160</v>
      </c>
    </row>
    <row r="35" spans="1:8" s="16" customFormat="1" ht="15" customHeight="1" x14ac:dyDescent="0.2">
      <c r="A35" s="41" t="s">
        <v>37</v>
      </c>
      <c r="B35" s="21">
        <v>406</v>
      </c>
      <c r="C35" s="21">
        <v>270</v>
      </c>
      <c r="D35" s="20">
        <v>676</v>
      </c>
      <c r="E35" s="21">
        <v>849</v>
      </c>
      <c r="F35" s="21">
        <v>660</v>
      </c>
      <c r="G35" s="20">
        <v>1509</v>
      </c>
      <c r="H35" s="20">
        <f>+D35+G35</f>
        <v>2185</v>
      </c>
    </row>
    <row r="36" spans="1:8" s="16" customFormat="1" ht="15" customHeight="1" x14ac:dyDescent="0.2">
      <c r="A36" s="41" t="s">
        <v>36</v>
      </c>
      <c r="B36" s="21">
        <v>376</v>
      </c>
      <c r="C36" s="21">
        <v>312</v>
      </c>
      <c r="D36" s="20">
        <v>688</v>
      </c>
      <c r="E36" s="21">
        <v>689</v>
      </c>
      <c r="F36" s="21">
        <v>782</v>
      </c>
      <c r="G36" s="20">
        <v>1471</v>
      </c>
      <c r="H36" s="20">
        <f>+D36+G36</f>
        <v>2159</v>
      </c>
    </row>
    <row r="37" spans="1:8" s="16" customFormat="1" ht="15" customHeight="1" x14ac:dyDescent="0.2">
      <c r="A37" s="41" t="s">
        <v>35</v>
      </c>
      <c r="B37" s="21">
        <v>184</v>
      </c>
      <c r="C37" s="21">
        <v>49</v>
      </c>
      <c r="D37" s="20">
        <v>233</v>
      </c>
      <c r="E37" s="21">
        <v>489</v>
      </c>
      <c r="F37" s="21">
        <v>94</v>
      </c>
      <c r="G37" s="20">
        <v>583</v>
      </c>
      <c r="H37" s="20">
        <f>+D37+G37</f>
        <v>816</v>
      </c>
    </row>
    <row r="38" spans="1:8" s="23" customFormat="1" ht="15" customHeight="1" x14ac:dyDescent="0.2">
      <c r="A38" s="31" t="s">
        <v>34</v>
      </c>
      <c r="B38" s="24">
        <f>SUM(B39)</f>
        <v>1128</v>
      </c>
      <c r="C38" s="24">
        <f>SUM(C39)</f>
        <v>1060</v>
      </c>
      <c r="D38" s="24">
        <f>SUM(D39)</f>
        <v>2188</v>
      </c>
      <c r="E38" s="24">
        <f>SUM(E39)</f>
        <v>2539</v>
      </c>
      <c r="F38" s="24">
        <f>SUM(F39)</f>
        <v>2390</v>
      </c>
      <c r="G38" s="24">
        <f>SUM(E38:F38)</f>
        <v>4929</v>
      </c>
      <c r="H38" s="24">
        <f>+D38+G38</f>
        <v>7117</v>
      </c>
    </row>
    <row r="39" spans="1:8" s="16" customFormat="1" ht="15" customHeight="1" x14ac:dyDescent="0.2">
      <c r="A39" s="41" t="s">
        <v>16</v>
      </c>
      <c r="B39" s="44">
        <v>1128</v>
      </c>
      <c r="C39" s="44">
        <v>1060</v>
      </c>
      <c r="D39" s="43">
        <v>2188</v>
      </c>
      <c r="E39" s="44">
        <v>2539</v>
      </c>
      <c r="F39" s="44">
        <v>2390</v>
      </c>
      <c r="G39" s="43">
        <v>4929</v>
      </c>
      <c r="H39" s="20">
        <f>+D39+G39</f>
        <v>7117</v>
      </c>
    </row>
    <row r="40" spans="1:8" s="23" customFormat="1" ht="15" customHeight="1" x14ac:dyDescent="0.2">
      <c r="A40" s="31" t="s">
        <v>33</v>
      </c>
      <c r="B40" s="24">
        <f>SUM(B41)</f>
        <v>502</v>
      </c>
      <c r="C40" s="24">
        <f>SUM(C41)</f>
        <v>215</v>
      </c>
      <c r="D40" s="24">
        <f>SUM(D41)</f>
        <v>717</v>
      </c>
      <c r="E40" s="24">
        <f>SUM(E41)</f>
        <v>1162</v>
      </c>
      <c r="F40" s="24">
        <f>SUM(F41)</f>
        <v>514</v>
      </c>
      <c r="G40" s="24">
        <f>SUM(E40:F40)</f>
        <v>1676</v>
      </c>
      <c r="H40" s="24">
        <f>+D40+G40</f>
        <v>2393</v>
      </c>
    </row>
    <row r="41" spans="1:8" s="16" customFormat="1" ht="15" customHeight="1" x14ac:dyDescent="0.2">
      <c r="A41" s="41" t="s">
        <v>15</v>
      </c>
      <c r="B41" s="21">
        <v>502</v>
      </c>
      <c r="C41" s="21">
        <v>215</v>
      </c>
      <c r="D41" s="20">
        <v>717</v>
      </c>
      <c r="E41" s="21">
        <v>1162</v>
      </c>
      <c r="F41" s="21">
        <v>514</v>
      </c>
      <c r="G41" s="20">
        <v>1676</v>
      </c>
      <c r="H41" s="20">
        <f>+D41+G41</f>
        <v>2393</v>
      </c>
    </row>
    <row r="42" spans="1:8" s="23" customFormat="1" ht="15" customHeight="1" x14ac:dyDescent="0.2">
      <c r="A42" s="31" t="s">
        <v>32</v>
      </c>
      <c r="B42" s="24">
        <f>SUM(B43:B49)</f>
        <v>381</v>
      </c>
      <c r="C42" s="24">
        <f>SUM(C43:C49)</f>
        <v>524</v>
      </c>
      <c r="D42" s="24">
        <f>SUM(D43:D49)</f>
        <v>905</v>
      </c>
      <c r="E42" s="24">
        <f>SUM(E43:E49)</f>
        <v>1074</v>
      </c>
      <c r="F42" s="24">
        <f>SUM(F43:F49)</f>
        <v>1932</v>
      </c>
      <c r="G42" s="24">
        <f>SUM(E42:F42)</f>
        <v>3006</v>
      </c>
      <c r="H42" s="24">
        <f>+D42+G42</f>
        <v>3911</v>
      </c>
    </row>
    <row r="43" spans="1:8" s="23" customFormat="1" ht="15" customHeight="1" x14ac:dyDescent="0.2">
      <c r="A43" s="22" t="s">
        <v>31</v>
      </c>
      <c r="B43" s="36">
        <v>38</v>
      </c>
      <c r="C43" s="36">
        <v>41</v>
      </c>
      <c r="D43" s="20">
        <v>79</v>
      </c>
      <c r="E43" s="36">
        <v>64</v>
      </c>
      <c r="F43" s="36">
        <v>131</v>
      </c>
      <c r="G43" s="20">
        <v>195</v>
      </c>
      <c r="H43" s="20">
        <f>+D43+G43</f>
        <v>274</v>
      </c>
    </row>
    <row r="44" spans="1:8" s="23" customFormat="1" ht="15" customHeight="1" x14ac:dyDescent="0.2">
      <c r="A44" s="22" t="s">
        <v>30</v>
      </c>
      <c r="B44" s="36">
        <v>62</v>
      </c>
      <c r="C44" s="36">
        <v>24</v>
      </c>
      <c r="D44" s="20">
        <v>86</v>
      </c>
      <c r="E44" s="36">
        <v>225</v>
      </c>
      <c r="F44" s="36">
        <v>75</v>
      </c>
      <c r="G44" s="20">
        <v>300</v>
      </c>
      <c r="H44" s="20">
        <f>+D44+G44</f>
        <v>386</v>
      </c>
    </row>
    <row r="45" spans="1:8" s="16" customFormat="1" ht="15" customHeight="1" x14ac:dyDescent="0.2">
      <c r="A45" s="35" t="s">
        <v>29</v>
      </c>
      <c r="B45" s="36">
        <v>47</v>
      </c>
      <c r="C45" s="36">
        <v>26</v>
      </c>
      <c r="D45" s="20">
        <v>73</v>
      </c>
      <c r="E45" s="36">
        <v>115</v>
      </c>
      <c r="F45" s="36">
        <v>110</v>
      </c>
      <c r="G45" s="20">
        <v>225</v>
      </c>
      <c r="H45" s="20">
        <f>+D45+G45</f>
        <v>298</v>
      </c>
    </row>
    <row r="46" spans="1:8" s="16" customFormat="1" ht="15" customHeight="1" x14ac:dyDescent="0.2">
      <c r="A46" s="35" t="s">
        <v>28</v>
      </c>
      <c r="B46" s="36">
        <v>54</v>
      </c>
      <c r="C46" s="36">
        <v>50</v>
      </c>
      <c r="D46" s="20">
        <v>104</v>
      </c>
      <c r="E46" s="36">
        <v>178</v>
      </c>
      <c r="F46" s="36">
        <v>108</v>
      </c>
      <c r="G46" s="20">
        <v>286</v>
      </c>
      <c r="H46" s="20">
        <f>+D46+G46</f>
        <v>390</v>
      </c>
    </row>
    <row r="47" spans="1:8" s="16" customFormat="1" ht="15" customHeight="1" x14ac:dyDescent="0.2">
      <c r="A47" s="35" t="s">
        <v>27</v>
      </c>
      <c r="B47" s="36">
        <v>50</v>
      </c>
      <c r="C47" s="36">
        <v>70</v>
      </c>
      <c r="D47" s="20">
        <v>120</v>
      </c>
      <c r="E47" s="36">
        <v>198</v>
      </c>
      <c r="F47" s="36">
        <v>270</v>
      </c>
      <c r="G47" s="20">
        <v>468</v>
      </c>
      <c r="H47" s="20">
        <f>+D47+G47</f>
        <v>588</v>
      </c>
    </row>
    <row r="48" spans="1:8" s="16" customFormat="1" ht="15" customHeight="1" x14ac:dyDescent="0.2">
      <c r="A48" s="35" t="s">
        <v>26</v>
      </c>
      <c r="B48" s="36">
        <v>8</v>
      </c>
      <c r="C48" s="36">
        <v>5</v>
      </c>
      <c r="D48" s="20">
        <v>13</v>
      </c>
      <c r="E48" s="36">
        <v>20</v>
      </c>
      <c r="F48" s="36">
        <v>37</v>
      </c>
      <c r="G48" s="20">
        <v>57</v>
      </c>
      <c r="H48" s="20">
        <f>+D48+G48</f>
        <v>70</v>
      </c>
    </row>
    <row r="49" spans="1:16" s="16" customFormat="1" ht="15" customHeight="1" x14ac:dyDescent="0.2">
      <c r="A49" s="35" t="s">
        <v>25</v>
      </c>
      <c r="B49" s="36">
        <v>122</v>
      </c>
      <c r="C49" s="36">
        <v>308</v>
      </c>
      <c r="D49" s="20">
        <v>430</v>
      </c>
      <c r="E49" s="36">
        <v>274</v>
      </c>
      <c r="F49" s="36">
        <v>1201</v>
      </c>
      <c r="G49" s="20">
        <v>1475</v>
      </c>
      <c r="H49" s="20">
        <f>+D49+G49</f>
        <v>1905</v>
      </c>
    </row>
    <row r="50" spans="1:16" s="23" customFormat="1" ht="15" customHeight="1" x14ac:dyDescent="0.2">
      <c r="A50" s="42" t="s">
        <v>24</v>
      </c>
      <c r="B50" s="24">
        <f>SUM(B51)</f>
        <v>158</v>
      </c>
      <c r="C50" s="24">
        <f>SUM(C51)</f>
        <v>239</v>
      </c>
      <c r="D50" s="24">
        <f>SUM(D51)</f>
        <v>397</v>
      </c>
      <c r="E50" s="24">
        <f>SUM(E51)</f>
        <v>366</v>
      </c>
      <c r="F50" s="24">
        <f>SUM(F51)</f>
        <v>597</v>
      </c>
      <c r="G50" s="24">
        <f>SUM(E50:F50)</f>
        <v>963</v>
      </c>
      <c r="H50" s="24">
        <f>+D50+G50</f>
        <v>1360</v>
      </c>
    </row>
    <row r="51" spans="1:16" s="16" customFormat="1" ht="15" customHeight="1" x14ac:dyDescent="0.2">
      <c r="A51" s="41" t="s">
        <v>10</v>
      </c>
      <c r="B51" s="21">
        <v>158</v>
      </c>
      <c r="C51" s="21">
        <v>239</v>
      </c>
      <c r="D51" s="20">
        <v>397</v>
      </c>
      <c r="E51" s="21">
        <v>366</v>
      </c>
      <c r="F51" s="21">
        <v>597</v>
      </c>
      <c r="G51" s="20">
        <v>963</v>
      </c>
      <c r="H51" s="20">
        <f>+D51+G51</f>
        <v>1360</v>
      </c>
    </row>
    <row r="52" spans="1:16" s="23" customFormat="1" ht="15" customHeight="1" x14ac:dyDescent="0.2">
      <c r="A52" s="26" t="s">
        <v>23</v>
      </c>
      <c r="B52" s="25">
        <f>SUM(B53:B59)</f>
        <v>290</v>
      </c>
      <c r="C52" s="25">
        <f>SUM(C53:C59)</f>
        <v>364</v>
      </c>
      <c r="D52" s="25">
        <f>SUM(D53:D59)</f>
        <v>654</v>
      </c>
      <c r="E52" s="25">
        <f>SUM(E53:E59)</f>
        <v>872</v>
      </c>
      <c r="F52" s="25">
        <f>SUM(F53:F59)</f>
        <v>1088</v>
      </c>
      <c r="G52" s="24">
        <f>SUM(E52:F52)</f>
        <v>1960</v>
      </c>
      <c r="H52" s="24">
        <f>+D52+G52</f>
        <v>2614</v>
      </c>
    </row>
    <row r="53" spans="1:16" s="16" customFormat="1" ht="15" customHeight="1" x14ac:dyDescent="0.2">
      <c r="A53" s="40" t="s">
        <v>16</v>
      </c>
      <c r="B53" s="36">
        <v>127</v>
      </c>
      <c r="C53" s="36">
        <v>168</v>
      </c>
      <c r="D53" s="20">
        <v>295</v>
      </c>
      <c r="E53" s="36">
        <v>536</v>
      </c>
      <c r="F53" s="36">
        <v>564</v>
      </c>
      <c r="G53" s="20">
        <v>1100</v>
      </c>
      <c r="H53" s="20">
        <f>+D53+G53</f>
        <v>1395</v>
      </c>
      <c r="I53" s="34"/>
      <c r="J53" s="33"/>
      <c r="K53" s="33"/>
      <c r="L53" s="33"/>
      <c r="M53" s="33"/>
      <c r="N53" s="33"/>
      <c r="O53" s="33"/>
      <c r="P53" s="33"/>
    </row>
    <row r="54" spans="1:16" s="37" customFormat="1" ht="15" customHeight="1" x14ac:dyDescent="0.2">
      <c r="A54" s="35" t="s">
        <v>22</v>
      </c>
      <c r="B54" s="36">
        <v>0</v>
      </c>
      <c r="C54" s="36">
        <v>1</v>
      </c>
      <c r="D54" s="20">
        <v>1</v>
      </c>
      <c r="E54" s="36">
        <v>0</v>
      </c>
      <c r="F54" s="36">
        <v>3</v>
      </c>
      <c r="G54" s="20">
        <v>3</v>
      </c>
      <c r="H54" s="20">
        <f>+D54+G54</f>
        <v>4</v>
      </c>
      <c r="I54" s="39"/>
      <c r="J54" s="38"/>
      <c r="K54" s="38"/>
      <c r="L54" s="38"/>
      <c r="M54" s="38"/>
      <c r="N54" s="38"/>
      <c r="O54" s="38"/>
      <c r="P54" s="38"/>
    </row>
    <row r="55" spans="1:16" s="16" customFormat="1" ht="15" customHeight="1" x14ac:dyDescent="0.2">
      <c r="A55" s="35" t="s">
        <v>21</v>
      </c>
      <c r="B55" s="36">
        <v>36</v>
      </c>
      <c r="C55" s="36">
        <v>68</v>
      </c>
      <c r="D55" s="20">
        <v>104</v>
      </c>
      <c r="E55" s="36">
        <v>51</v>
      </c>
      <c r="F55" s="36">
        <v>125</v>
      </c>
      <c r="G55" s="20">
        <v>176</v>
      </c>
      <c r="H55" s="20">
        <f>+D55+G55</f>
        <v>280</v>
      </c>
      <c r="I55" s="34"/>
      <c r="J55" s="33"/>
      <c r="K55" s="33"/>
      <c r="L55" s="33"/>
      <c r="M55" s="33"/>
      <c r="N55" s="33"/>
      <c r="O55" s="33"/>
      <c r="P55" s="33"/>
    </row>
    <row r="56" spans="1:16" s="16" customFormat="1" ht="15" customHeight="1" x14ac:dyDescent="0.2">
      <c r="A56" s="35" t="s">
        <v>20</v>
      </c>
      <c r="B56" s="36">
        <v>0</v>
      </c>
      <c r="C56" s="36">
        <v>1</v>
      </c>
      <c r="D56" s="20">
        <v>1</v>
      </c>
      <c r="E56" s="36">
        <v>1</v>
      </c>
      <c r="F56" s="36">
        <v>1</v>
      </c>
      <c r="G56" s="20">
        <v>2</v>
      </c>
      <c r="H56" s="20">
        <f>+D56+G56</f>
        <v>3</v>
      </c>
      <c r="I56" s="34"/>
      <c r="J56" s="33"/>
      <c r="K56" s="33"/>
      <c r="L56" s="33"/>
      <c r="M56" s="33"/>
      <c r="N56" s="33"/>
      <c r="O56" s="33"/>
      <c r="P56" s="33"/>
    </row>
    <row r="57" spans="1:16" s="16" customFormat="1" ht="15" customHeight="1" x14ac:dyDescent="0.2">
      <c r="A57" s="35" t="s">
        <v>19</v>
      </c>
      <c r="B57" s="36">
        <v>15</v>
      </c>
      <c r="C57" s="36">
        <v>23</v>
      </c>
      <c r="D57" s="20">
        <v>38</v>
      </c>
      <c r="E57" s="36">
        <v>30</v>
      </c>
      <c r="F57" s="36">
        <v>48</v>
      </c>
      <c r="G57" s="20">
        <v>78</v>
      </c>
      <c r="H57" s="20">
        <f>+D57+G57</f>
        <v>116</v>
      </c>
      <c r="I57" s="34"/>
      <c r="J57" s="33"/>
      <c r="K57" s="33"/>
      <c r="L57" s="33"/>
      <c r="M57" s="33"/>
      <c r="N57" s="33"/>
      <c r="O57" s="33"/>
      <c r="P57" s="33"/>
    </row>
    <row r="58" spans="1:16" s="16" customFormat="1" ht="15" customHeight="1" x14ac:dyDescent="0.2">
      <c r="A58" s="35" t="s">
        <v>18</v>
      </c>
      <c r="B58" s="36">
        <v>1</v>
      </c>
      <c r="C58" s="36">
        <v>3</v>
      </c>
      <c r="D58" s="20">
        <v>4</v>
      </c>
      <c r="E58" s="36">
        <v>4</v>
      </c>
      <c r="F58" s="36">
        <v>5</v>
      </c>
      <c r="G58" s="20">
        <v>9</v>
      </c>
      <c r="H58" s="20">
        <f>+D58+G58</f>
        <v>13</v>
      </c>
      <c r="I58" s="34"/>
      <c r="J58" s="33"/>
      <c r="K58" s="33"/>
      <c r="L58" s="33"/>
      <c r="M58" s="33"/>
      <c r="N58" s="33"/>
      <c r="O58" s="33"/>
      <c r="P58" s="33"/>
    </row>
    <row r="59" spans="1:16" s="16" customFormat="1" ht="15" customHeight="1" x14ac:dyDescent="0.2">
      <c r="A59" s="35" t="s">
        <v>14</v>
      </c>
      <c r="B59" s="36">
        <v>111</v>
      </c>
      <c r="C59" s="36">
        <v>100</v>
      </c>
      <c r="D59" s="20">
        <v>211</v>
      </c>
      <c r="E59" s="36">
        <v>250</v>
      </c>
      <c r="F59" s="36">
        <v>342</v>
      </c>
      <c r="G59" s="20">
        <v>592</v>
      </c>
      <c r="H59" s="20">
        <f>+D59+G59</f>
        <v>803</v>
      </c>
      <c r="I59" s="34"/>
      <c r="J59" s="33"/>
      <c r="K59" s="33"/>
      <c r="L59" s="33"/>
      <c r="M59" s="33"/>
      <c r="N59" s="33"/>
      <c r="O59" s="33"/>
      <c r="P59" s="33"/>
    </row>
    <row r="60" spans="1:16" s="23" customFormat="1" ht="15" customHeight="1" x14ac:dyDescent="0.2">
      <c r="A60" s="26" t="s">
        <v>17</v>
      </c>
      <c r="B60" s="25">
        <f>SUM(B61:B63)</f>
        <v>341</v>
      </c>
      <c r="C60" s="25">
        <f>SUM(C61:C63)</f>
        <v>271</v>
      </c>
      <c r="D60" s="25">
        <f>SUM(D61:D63)</f>
        <v>612</v>
      </c>
      <c r="E60" s="25">
        <f>SUM(E61:E63)</f>
        <v>886</v>
      </c>
      <c r="F60" s="25">
        <f>SUM(F61:F63)</f>
        <v>776</v>
      </c>
      <c r="G60" s="24">
        <f>SUM(E60:F60)</f>
        <v>1662</v>
      </c>
      <c r="H60" s="24">
        <f>+D60+G60</f>
        <v>2274</v>
      </c>
    </row>
    <row r="61" spans="1:16" s="16" customFormat="1" ht="15" customHeight="1" x14ac:dyDescent="0.2">
      <c r="A61" s="35" t="s">
        <v>16</v>
      </c>
      <c r="B61" s="21">
        <v>138</v>
      </c>
      <c r="C61" s="21">
        <v>133</v>
      </c>
      <c r="D61" s="20">
        <v>271</v>
      </c>
      <c r="E61" s="21">
        <v>439</v>
      </c>
      <c r="F61" s="21">
        <v>421</v>
      </c>
      <c r="G61" s="20">
        <v>860</v>
      </c>
      <c r="H61" s="20">
        <f>+D61+G61</f>
        <v>1131</v>
      </c>
      <c r="I61" s="34"/>
      <c r="J61" s="33"/>
      <c r="K61" s="33"/>
      <c r="L61" s="33"/>
      <c r="M61" s="33"/>
      <c r="N61" s="33"/>
      <c r="O61" s="33"/>
      <c r="P61" s="33"/>
    </row>
    <row r="62" spans="1:16" s="16" customFormat="1" ht="15" customHeight="1" x14ac:dyDescent="0.2">
      <c r="A62" s="32" t="s">
        <v>15</v>
      </c>
      <c r="B62" s="21">
        <v>123</v>
      </c>
      <c r="C62" s="21">
        <v>53</v>
      </c>
      <c r="D62" s="20">
        <v>176</v>
      </c>
      <c r="E62" s="21">
        <v>253</v>
      </c>
      <c r="F62" s="21">
        <v>141</v>
      </c>
      <c r="G62" s="20">
        <v>394</v>
      </c>
      <c r="H62" s="20">
        <f>+D62+G62</f>
        <v>570</v>
      </c>
      <c r="I62" s="34"/>
      <c r="J62" s="33"/>
      <c r="K62" s="33"/>
      <c r="L62" s="33"/>
      <c r="M62" s="33"/>
      <c r="N62" s="33"/>
      <c r="O62" s="33"/>
      <c r="P62" s="33"/>
    </row>
    <row r="63" spans="1:16" s="16" customFormat="1" ht="15" customHeight="1" x14ac:dyDescent="0.2">
      <c r="A63" s="32" t="s">
        <v>14</v>
      </c>
      <c r="B63" s="21">
        <v>80</v>
      </c>
      <c r="C63" s="21">
        <v>85</v>
      </c>
      <c r="D63" s="20">
        <v>165</v>
      </c>
      <c r="E63" s="21">
        <v>194</v>
      </c>
      <c r="F63" s="21">
        <v>214</v>
      </c>
      <c r="G63" s="20">
        <v>408</v>
      </c>
      <c r="H63" s="20">
        <f>+D63+G63</f>
        <v>573</v>
      </c>
      <c r="I63" s="34"/>
      <c r="J63" s="33"/>
      <c r="K63" s="33"/>
      <c r="L63" s="33"/>
      <c r="M63" s="33"/>
      <c r="N63" s="33"/>
      <c r="O63" s="33"/>
      <c r="P63" s="33"/>
    </row>
    <row r="64" spans="1:16" s="16" customFormat="1" ht="15" customHeight="1" x14ac:dyDescent="0.2">
      <c r="A64" s="26" t="s">
        <v>13</v>
      </c>
      <c r="B64" s="25">
        <f>B65</f>
        <v>160</v>
      </c>
      <c r="C64" s="25">
        <f>C65</f>
        <v>232</v>
      </c>
      <c r="D64" s="25">
        <f>D65</f>
        <v>392</v>
      </c>
      <c r="E64" s="25">
        <f>E65</f>
        <v>244</v>
      </c>
      <c r="F64" s="25">
        <f>F65</f>
        <v>384</v>
      </c>
      <c r="G64" s="24">
        <f>SUM(E64:F64)</f>
        <v>628</v>
      </c>
      <c r="H64" s="24">
        <f>+D64+G64</f>
        <v>1020</v>
      </c>
      <c r="I64" s="34"/>
      <c r="J64" s="33"/>
      <c r="K64" s="33"/>
      <c r="L64" s="33"/>
      <c r="M64" s="33"/>
      <c r="N64" s="33"/>
      <c r="O64" s="33"/>
      <c r="P64" s="33"/>
    </row>
    <row r="65" spans="1:16" s="16" customFormat="1" ht="15" customHeight="1" x14ac:dyDescent="0.2">
      <c r="A65" s="32" t="s">
        <v>12</v>
      </c>
      <c r="B65" s="21">
        <v>160</v>
      </c>
      <c r="C65" s="21">
        <v>232</v>
      </c>
      <c r="D65" s="20">
        <v>392</v>
      </c>
      <c r="E65" s="21">
        <v>244</v>
      </c>
      <c r="F65" s="21">
        <v>384</v>
      </c>
      <c r="G65" s="20">
        <v>628</v>
      </c>
      <c r="H65" s="20">
        <f>+D65+G65</f>
        <v>1020</v>
      </c>
      <c r="I65" s="34"/>
      <c r="J65" s="33"/>
      <c r="K65" s="33"/>
      <c r="L65" s="33"/>
      <c r="M65" s="33"/>
      <c r="N65" s="33"/>
      <c r="O65" s="33"/>
      <c r="P65" s="33"/>
    </row>
    <row r="66" spans="1:16" s="23" customFormat="1" ht="15" customHeight="1" x14ac:dyDescent="0.2">
      <c r="A66" s="26" t="s">
        <v>11</v>
      </c>
      <c r="B66" s="30">
        <f>SUM(B67)</f>
        <v>423</v>
      </c>
      <c r="C66" s="30">
        <f>SUM(C67)</f>
        <v>786</v>
      </c>
      <c r="D66" s="30">
        <f>SUM(D67)</f>
        <v>1209</v>
      </c>
      <c r="E66" s="30">
        <f>SUM(E67)</f>
        <v>879</v>
      </c>
      <c r="F66" s="30">
        <f>SUM(F67)</f>
        <v>2309</v>
      </c>
      <c r="G66" s="24">
        <f>SUM(E66:F66)</f>
        <v>3188</v>
      </c>
      <c r="H66" s="24">
        <f>+D66+G66</f>
        <v>4397</v>
      </c>
    </row>
    <row r="67" spans="1:16" s="16" customFormat="1" ht="15" customHeight="1" x14ac:dyDescent="0.2">
      <c r="A67" s="32" t="s">
        <v>10</v>
      </c>
      <c r="B67" s="21">
        <v>423</v>
      </c>
      <c r="C67" s="21">
        <v>786</v>
      </c>
      <c r="D67" s="20">
        <v>1209</v>
      </c>
      <c r="E67" s="21">
        <v>879</v>
      </c>
      <c r="F67" s="21">
        <v>2309</v>
      </c>
      <c r="G67" s="20">
        <v>3188</v>
      </c>
      <c r="H67" s="20">
        <f>+D67+G67</f>
        <v>4397</v>
      </c>
    </row>
    <row r="68" spans="1:16" s="16" customFormat="1" ht="15" customHeight="1" x14ac:dyDescent="0.2">
      <c r="A68" s="26" t="s">
        <v>9</v>
      </c>
      <c r="B68" s="30">
        <f>SUM(B69)</f>
        <v>47</v>
      </c>
      <c r="C68" s="30">
        <f>SUM(C69)</f>
        <v>65</v>
      </c>
      <c r="D68" s="30">
        <f>SUM(D69)</f>
        <v>112</v>
      </c>
      <c r="E68" s="30">
        <f>SUM(E69)</f>
        <v>33</v>
      </c>
      <c r="F68" s="30">
        <f>SUM(F69)</f>
        <v>52</v>
      </c>
      <c r="G68" s="30">
        <f>SUM(G69)</f>
        <v>85</v>
      </c>
      <c r="H68" s="24">
        <f>+D68+G68</f>
        <v>197</v>
      </c>
    </row>
    <row r="69" spans="1:16" s="16" customFormat="1" ht="15" customHeight="1" x14ac:dyDescent="0.2">
      <c r="A69" s="32" t="s">
        <v>8</v>
      </c>
      <c r="B69" s="21">
        <v>47</v>
      </c>
      <c r="C69" s="21">
        <v>65</v>
      </c>
      <c r="D69" s="20">
        <v>112</v>
      </c>
      <c r="E69" s="21">
        <v>33</v>
      </c>
      <c r="F69" s="21">
        <v>52</v>
      </c>
      <c r="G69" s="20">
        <v>85</v>
      </c>
      <c r="H69" s="20">
        <f>+D69+G69</f>
        <v>197</v>
      </c>
    </row>
    <row r="70" spans="1:16" s="23" customFormat="1" ht="15" customHeight="1" x14ac:dyDescent="0.2">
      <c r="A70" s="31" t="s">
        <v>7</v>
      </c>
      <c r="B70" s="30">
        <f>SUM(B71)</f>
        <v>0</v>
      </c>
      <c r="C70" s="30">
        <f>SUM(C71)</f>
        <v>0</v>
      </c>
      <c r="D70" s="30">
        <f>SUM(D71)</f>
        <v>0</v>
      </c>
      <c r="E70" s="30">
        <f>SUM(E71)</f>
        <v>253</v>
      </c>
      <c r="F70" s="30">
        <f>SUM(F71)</f>
        <v>1203</v>
      </c>
      <c r="G70" s="30">
        <f>SUM(G71)</f>
        <v>1456</v>
      </c>
      <c r="H70" s="24">
        <f>+D70+G70</f>
        <v>1456</v>
      </c>
    </row>
    <row r="71" spans="1:16" s="23" customFormat="1" ht="15" customHeight="1" x14ac:dyDescent="0.2">
      <c r="A71" s="29" t="s">
        <v>6</v>
      </c>
      <c r="B71" s="28">
        <v>0</v>
      </c>
      <c r="C71" s="27">
        <v>0</v>
      </c>
      <c r="D71" s="20">
        <v>0</v>
      </c>
      <c r="E71" s="21">
        <v>253</v>
      </c>
      <c r="F71" s="21">
        <v>1203</v>
      </c>
      <c r="G71" s="20">
        <v>1456</v>
      </c>
      <c r="H71" s="20">
        <f>+D71+G71</f>
        <v>1456</v>
      </c>
    </row>
    <row r="72" spans="1:16" s="23" customFormat="1" ht="15" customHeight="1" x14ac:dyDescent="0.2">
      <c r="A72" s="26" t="s">
        <v>5</v>
      </c>
      <c r="B72" s="25">
        <f>SUM(B73)</f>
        <v>75</v>
      </c>
      <c r="C72" s="25">
        <f>SUM(C73)</f>
        <v>341</v>
      </c>
      <c r="D72" s="25">
        <f>SUM(D73)</f>
        <v>416</v>
      </c>
      <c r="E72" s="25">
        <f>SUM(E73)</f>
        <v>132</v>
      </c>
      <c r="F72" s="25">
        <f>SUM(F73)</f>
        <v>784</v>
      </c>
      <c r="G72" s="24">
        <f>SUM(E72:F72)</f>
        <v>916</v>
      </c>
      <c r="H72" s="24">
        <f>+D72+G72</f>
        <v>1332</v>
      </c>
    </row>
    <row r="73" spans="1:16" s="16" customFormat="1" ht="15" customHeight="1" x14ac:dyDescent="0.2">
      <c r="A73" s="22" t="s">
        <v>4</v>
      </c>
      <c r="B73" s="21">
        <v>75</v>
      </c>
      <c r="C73" s="21">
        <v>341</v>
      </c>
      <c r="D73" s="20">
        <v>416</v>
      </c>
      <c r="E73" s="21">
        <v>132</v>
      </c>
      <c r="F73" s="21">
        <v>784</v>
      </c>
      <c r="G73" s="20">
        <v>916</v>
      </c>
      <c r="H73" s="20">
        <f>+D73+G73</f>
        <v>1332</v>
      </c>
      <c r="J73" s="5"/>
    </row>
    <row r="74" spans="1:16" ht="9" customHeight="1" x14ac:dyDescent="0.2">
      <c r="A74" s="16"/>
      <c r="B74" s="20"/>
      <c r="C74" s="20"/>
      <c r="D74" s="20"/>
      <c r="E74" s="20"/>
      <c r="F74" s="20"/>
      <c r="G74" s="20"/>
      <c r="H74" s="19"/>
    </row>
    <row r="75" spans="1:16" ht="15" customHeight="1" x14ac:dyDescent="0.2">
      <c r="A75" s="18" t="s">
        <v>3</v>
      </c>
      <c r="B75" s="17">
        <f>SUM(B8,B28)</f>
        <v>5509</v>
      </c>
      <c r="C75" s="17">
        <f>SUM(C8,C28)</f>
        <v>5661</v>
      </c>
      <c r="D75" s="17">
        <f>SUM(D8,D28)</f>
        <v>11170</v>
      </c>
      <c r="E75" s="17">
        <f>SUM(E8,E28)</f>
        <v>12523</v>
      </c>
      <c r="F75" s="17">
        <f>SUM(F8,F28)</f>
        <v>15537</v>
      </c>
      <c r="G75" s="17">
        <f>SUM(G8,G28)</f>
        <v>28060</v>
      </c>
      <c r="H75" s="17">
        <f>+D75+G75</f>
        <v>39230</v>
      </c>
    </row>
    <row r="76" spans="1:16" ht="12.75" customHeight="1" x14ac:dyDescent="0.2">
      <c r="A76" s="16"/>
      <c r="B76" s="5"/>
      <c r="C76" s="5"/>
      <c r="D76" s="5"/>
      <c r="E76" s="15"/>
      <c r="F76" s="5"/>
      <c r="G76" s="5"/>
      <c r="H76" s="5"/>
    </row>
    <row r="77" spans="1:16" ht="24.75" customHeight="1" x14ac:dyDescent="0.2">
      <c r="A77" s="14" t="s">
        <v>2</v>
      </c>
      <c r="B77" s="14"/>
      <c r="C77" s="14"/>
      <c r="D77" s="14"/>
      <c r="E77" s="14"/>
      <c r="F77" s="14"/>
      <c r="G77" s="14"/>
      <c r="H77" s="14"/>
    </row>
    <row r="78" spans="1:16" x14ac:dyDescent="0.2">
      <c r="A78" s="13" t="s">
        <v>1</v>
      </c>
      <c r="B78" s="12"/>
      <c r="C78" s="12"/>
      <c r="D78" s="12"/>
      <c r="E78" s="12"/>
      <c r="F78" s="12"/>
      <c r="G78" s="12"/>
      <c r="H78" s="12"/>
    </row>
    <row r="79" spans="1:16" x14ac:dyDescent="0.2">
      <c r="A79" s="11"/>
      <c r="B79" s="9"/>
      <c r="C79" s="9"/>
      <c r="D79" s="9"/>
      <c r="E79" s="10"/>
      <c r="F79" s="9"/>
      <c r="G79" s="9"/>
    </row>
    <row r="80" spans="1:16" ht="12" customHeight="1" x14ac:dyDescent="0.2">
      <c r="A80" s="8" t="s">
        <v>0</v>
      </c>
      <c r="B80" s="6"/>
      <c r="C80" s="6"/>
      <c r="D80" s="6"/>
      <c r="E80" s="7"/>
      <c r="F80" s="6"/>
      <c r="G80" s="6"/>
      <c r="H80" s="5"/>
    </row>
    <row r="227" spans="2:8" ht="9" customHeight="1" x14ac:dyDescent="0.2">
      <c r="B227" s="1"/>
      <c r="C227" s="1"/>
      <c r="D227" s="1"/>
      <c r="E227" s="4"/>
      <c r="F227" s="1"/>
      <c r="G227" s="1"/>
      <c r="H227" s="1"/>
    </row>
    <row r="228" spans="2:8" ht="13.5" customHeight="1" x14ac:dyDescent="0.2">
      <c r="B228" s="1"/>
      <c r="C228" s="1"/>
      <c r="D228" s="1"/>
      <c r="E228" s="4"/>
      <c r="F228" s="1"/>
      <c r="G228" s="1"/>
      <c r="H228" s="1"/>
    </row>
    <row r="229" spans="2:8" ht="8.25" customHeight="1" x14ac:dyDescent="0.2">
      <c r="B229" s="1"/>
      <c r="C229" s="1"/>
      <c r="D229" s="1"/>
      <c r="E229" s="4"/>
      <c r="F229" s="1"/>
      <c r="G229" s="1"/>
      <c r="H229" s="1"/>
    </row>
  </sheetData>
  <mergeCells count="7">
    <mergeCell ref="A77:H77"/>
    <mergeCell ref="A1:H1"/>
    <mergeCell ref="A2:H2"/>
    <mergeCell ref="A3:H3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2021-06-24T17:21:45Z</dcterms:created>
  <dcterms:modified xsi:type="dcterms:W3CDTF">2021-06-24T17:22:26Z</dcterms:modified>
</cp:coreProperties>
</file>