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15 carreras" sheetId="1" r:id="rId1"/>
  </sheets>
  <externalReferences>
    <externalReference r:id="rId2"/>
    <externalReference r:id="rId3"/>
    <externalReference r:id="rId4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N8" i="1"/>
  <c r="D9" i="1"/>
  <c r="M9" i="1"/>
  <c r="N9" i="1"/>
  <c r="D10" i="1"/>
  <c r="M10" i="1"/>
  <c r="N10" i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D11" i="1"/>
  <c r="M11" i="1"/>
  <c r="D12" i="1"/>
  <c r="D24" i="1" s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D20" i="1"/>
  <c r="M20" i="1"/>
  <c r="D21" i="1"/>
  <c r="M21" i="1"/>
  <c r="D22" i="1"/>
  <c r="M22" i="1"/>
  <c r="D23" i="1"/>
  <c r="L23" i="1"/>
  <c r="L24" i="1"/>
  <c r="M24" i="1" s="1"/>
  <c r="N24" i="1" l="1"/>
</calcChain>
</file>

<file path=xl/sharedStrings.xml><?xml version="1.0" encoding="utf-8"?>
<sst xmlns="http://schemas.openxmlformats.org/spreadsheetml/2006/main" count="43" uniqueCount="28">
  <si>
    <t>FUENTE: Dirección General de Administración Escolar, UNAM.</t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</si>
  <si>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</si>
  <si>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Resto</t>
  </si>
  <si>
    <t>Derecho</t>
  </si>
  <si>
    <t>Ciencias de la Comunicación</t>
  </si>
  <si>
    <t>Psicología</t>
  </si>
  <si>
    <t>Ingeniería Civil</t>
  </si>
  <si>
    <t>Médico Cirujano</t>
  </si>
  <si>
    <t>Pedagogía</t>
  </si>
  <si>
    <t>Contaduría</t>
  </si>
  <si>
    <t>Enfermería</t>
  </si>
  <si>
    <t>Arquitectura</t>
  </si>
  <si>
    <t>Biología</t>
  </si>
  <si>
    <t>Economía</t>
  </si>
  <si>
    <t>Medicina Veterinaria y Zootecnia</t>
  </si>
  <si>
    <t>Administración</t>
  </si>
  <si>
    <t>Relaciones Internacionales</t>
  </si>
  <si>
    <t>Cirujano Dentista | Odontología</t>
  </si>
  <si>
    <t>población escolar total</t>
  </si>
  <si>
    <t>escolar</t>
  </si>
  <si>
    <t>% acumulado</t>
  </si>
  <si>
    <t>% con respecto a la</t>
  </si>
  <si>
    <t>Población</t>
  </si>
  <si>
    <t>Carrera</t>
  </si>
  <si>
    <t>Lugar</t>
  </si>
  <si>
    <t>2020-2021</t>
  </si>
  <si>
    <r>
      <t>LAS CARRERAS CON MAYOR POBLACIÓN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</si>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</sst>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20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sz val="11"/>
      <name val="Calibri"/>
      <family val="2"/>
      <scheme val="minor"/>
    </font>
    <font>
      <sz val="10"/>
      <color indexed="9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name val="MS Sans Serif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indexed="9"/>
      <name val="MS Sans Serif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4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2" fillId="0" borderId="0"/>
  </cellStyleXfs>
  <cellXfs count="51">
    <xf numFmtId="0" fontId="0" fillId="0" borderId="0" xfId="0"/>
    <xf numFmtId="0" fontId="2" fillId="0" borderId="0" xfId="3" applyFont="1"/>
    <xf numFmtId="43" fontId="4" fillId="0" borderId="0" xfId="1" applyFont="1"/>
    <xf numFmtId="0" fontId="2" fillId="0" borderId="0" xfId="3" applyFont="1" applyAlignment="1">
      <alignment horizontal="center"/>
    </xf>
    <xf numFmtId="0" fontId="5" fillId="0" borderId="0" xfId="3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7" fillId="0" borderId="0" xfId="3" applyFont="1"/>
    <xf numFmtId="3" fontId="8" fillId="0" borderId="0" xfId="4" applyNumberFormat="1" applyAlignment="1">
      <alignment horizontal="center" vertical="center" wrapText="1"/>
    </xf>
    <xf numFmtId="0" fontId="9" fillId="0" borderId="0" xfId="3" applyFont="1"/>
    <xf numFmtId="0" fontId="8" fillId="0" borderId="0" xfId="4" applyAlignment="1">
      <alignment vertical="center" wrapText="1"/>
    </xf>
    <xf numFmtId="0" fontId="2" fillId="0" borderId="0" xfId="5" quotePrefix="1"/>
    <xf numFmtId="0" fontId="8" fillId="0" borderId="0" xfId="4" applyAlignment="1">
      <alignment horizontal="left" vertical="center" wrapText="1"/>
    </xf>
    <xf numFmtId="0" fontId="10" fillId="0" borderId="0" xfId="3" applyFont="1"/>
    <xf numFmtId="1" fontId="2" fillId="0" borderId="0" xfId="3" applyNumberFormat="1" applyFont="1" applyAlignment="1">
      <alignment horizontal="left"/>
    </xf>
    <xf numFmtId="1" fontId="2" fillId="0" borderId="0" xfId="3" quotePrefix="1" applyNumberFormat="1" applyFont="1" applyAlignment="1">
      <alignment horizontal="left"/>
    </xf>
    <xf numFmtId="1" fontId="2" fillId="0" borderId="0" xfId="3" quotePrefix="1" applyNumberFormat="1" applyFont="1" applyAlignment="1">
      <alignment vertical="center" wrapText="1"/>
    </xf>
    <xf numFmtId="1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vertical="center" wrapText="1"/>
    </xf>
    <xf numFmtId="1" fontId="2" fillId="0" borderId="0" xfId="3" quotePrefix="1" applyNumberFormat="1" applyFont="1" applyAlignment="1">
      <alignment horizontal="left" vertical="center"/>
    </xf>
    <xf numFmtId="0" fontId="9" fillId="0" borderId="0" xfId="3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3" fontId="2" fillId="0" borderId="0" xfId="4" applyNumberFormat="1" applyFont="1" applyAlignment="1">
      <alignment horizontal="center" vertical="center" wrapText="1"/>
    </xf>
    <xf numFmtId="49" fontId="2" fillId="0" borderId="0" xfId="3" applyNumberFormat="1" applyFont="1" applyAlignment="1">
      <alignment vertical="center"/>
    </xf>
    <xf numFmtId="0" fontId="2" fillId="0" borderId="1" xfId="3" applyFont="1" applyBorder="1" applyAlignment="1">
      <alignment vertical="center"/>
    </xf>
    <xf numFmtId="0" fontId="2" fillId="0" borderId="1" xfId="3" applyFont="1" applyBorder="1"/>
    <xf numFmtId="164" fontId="12" fillId="0" borderId="0" xfId="1" applyNumberFormat="1" applyFont="1" applyAlignment="1">
      <alignment horizontal="left"/>
    </xf>
    <xf numFmtId="165" fontId="2" fillId="0" borderId="0" xfId="2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165" fontId="2" fillId="0" borderId="0" xfId="3" applyNumberFormat="1" applyFont="1" applyAlignment="1">
      <alignment vertical="center"/>
    </xf>
    <xf numFmtId="3" fontId="14" fillId="0" borderId="0" xfId="4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0" fillId="0" borderId="0" xfId="0" applyNumberFormat="1"/>
    <xf numFmtId="0" fontId="2" fillId="0" borderId="0" xfId="3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43" fontId="4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3" applyFont="1" applyAlignment="1">
      <alignment horizontal="center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6" fillId="0" borderId="0" xfId="3" applyFont="1"/>
    <xf numFmtId="0" fontId="4" fillId="0" borderId="0" xfId="3" applyFont="1" applyAlignment="1">
      <alignment horizontal="center"/>
    </xf>
    <xf numFmtId="43" fontId="4" fillId="0" borderId="0" xfId="1" applyFont="1" applyBorder="1" applyAlignment="1"/>
    <xf numFmtId="3" fontId="4" fillId="0" borderId="0" xfId="3" applyNumberFormat="1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</cellXfs>
  <cellStyles count="6">
    <cellStyle name="Millares" xfId="1" builtinId="3"/>
    <cellStyle name="Normal" xfId="0" builtinId="0"/>
    <cellStyle name="Normal_Hoja1" xfId="4"/>
    <cellStyle name="Normal_pobescsumada01-02_pobesc 20102011" xfId="5"/>
    <cellStyle name="Normal_poblac99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UNAM. POBLACIÓN ESCOLAR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LAS 15 CARRERAS CON MAYOR POBLACIÓN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 pitchFamily="34" charset="0"/>
                <a:ea typeface="Arial"/>
                <a:cs typeface="Arial" pitchFamily="34" charset="0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 pitchFamily="34" charset="0"/>
                <a:cs typeface="Arial" pitchFamily="34" charset="0"/>
              </a:rPr>
              <a:t>2020-2021</a:t>
            </a:r>
          </a:p>
        </c:rich>
      </c:tx>
      <c:layout>
        <c:manualLayout>
          <c:xMode val="edge"/>
          <c:yMode val="edge"/>
          <c:x val="0.245184137139108"/>
          <c:y val="1.15206985265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7847240449110497"/>
          <c:y val="0.118511665633633"/>
          <c:w val="0.62152767124690345"/>
          <c:h val="0.863635738591200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'15 carreras'!$C$9:$C$23</c:f>
              <c:strCache>
                <c:ptCount val="15"/>
                <c:pt idx="0">
                  <c:v>Ciencias de la Comunicación</c:v>
                </c:pt>
                <c:pt idx="1">
                  <c:v>Ingeniería Civil</c:v>
                </c:pt>
                <c:pt idx="2">
                  <c:v>Pedagogía</c:v>
                </c:pt>
                <c:pt idx="3">
                  <c:v>Enfermería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Relaciones Internacionales</c:v>
                </c:pt>
                <c:pt idx="7">
                  <c:v>Cirujano Dentista | Odontología</c:v>
                </c:pt>
                <c:pt idx="8">
                  <c:v>Administración</c:v>
                </c:pt>
                <c:pt idx="9">
                  <c:v>Economía</c:v>
                </c:pt>
                <c:pt idx="10">
                  <c:v>Arquitectura</c:v>
                </c:pt>
                <c:pt idx="11">
                  <c:v>Contaduría</c:v>
                </c:pt>
                <c:pt idx="12">
                  <c:v>Médico Cirujano</c:v>
                </c:pt>
                <c:pt idx="13">
                  <c:v>Psicología</c:v>
                </c:pt>
                <c:pt idx="14">
                  <c:v>Derecho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4288382060332809E-3"/>
                  <c:y val="-4.38169024962925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CC6-47B2-903E-A03A4F6CEFDB}"/>
                </c:ext>
              </c:extLst>
            </c:dLbl>
            <c:dLbl>
              <c:idx val="1"/>
              <c:layout>
                <c:manualLayout>
                  <c:x val="7.2754121128413502E-3"/>
                  <c:y val="-4.3817312219225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CC6-47B2-903E-A03A4F6CEFDB}"/>
                </c:ext>
              </c:extLst>
            </c:dLbl>
            <c:dLbl>
              <c:idx val="2"/>
              <c:layout>
                <c:manualLayout>
                  <c:x val="3.3791333166616699E-3"/>
                  <c:y val="-2.85489321353670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CC6-47B2-903E-A03A4F6CEFDB}"/>
                </c:ext>
              </c:extLst>
            </c:dLbl>
            <c:dLbl>
              <c:idx val="3"/>
              <c:layout>
                <c:manualLayout>
                  <c:x val="4.83258710821467E-3"/>
                  <c:y val="-2.85493418582998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CC6-47B2-903E-A03A4F6CEFDB}"/>
                </c:ext>
              </c:extLst>
            </c:dLbl>
            <c:dLbl>
              <c:idx val="4"/>
              <c:layout>
                <c:manualLayout>
                  <c:x val="3.3997291843539099E-3"/>
                  <c:y val="-2.85497515812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CC6-47B2-903E-A03A4F6CEFDB}"/>
                </c:ext>
              </c:extLst>
            </c:dLbl>
            <c:dLbl>
              <c:idx val="5"/>
              <c:layout>
                <c:manualLayout>
                  <c:x val="6.1797714614221103E-3"/>
                  <c:y val="-1.3282974350452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CC6-47B2-903E-A03A4F6CEFDB}"/>
                </c:ext>
              </c:extLst>
            </c:dLbl>
            <c:dLbl>
              <c:idx val="6"/>
              <c:layout>
                <c:manualLayout>
                  <c:x val="1.39598412255946E-3"/>
                  <c:y val="-4.381615512772979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CC6-47B2-903E-A03A4F6CEFDB}"/>
                </c:ext>
              </c:extLst>
            </c:dLbl>
            <c:dLbl>
              <c:idx val="7"/>
              <c:layout>
                <c:manualLayout>
                  <c:x val="3.8504240677255E-3"/>
                  <c:y val="-2.85493778969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CC6-47B2-903E-A03A4F6CEFDB}"/>
                </c:ext>
              </c:extLst>
            </c:dLbl>
            <c:dLbl>
              <c:idx val="8"/>
              <c:layout>
                <c:manualLayout>
                  <c:x val="4.2229419096603896E-3"/>
                  <c:y val="-2.854978761988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CC6-47B2-903E-A03A4F6CEFDB}"/>
                </c:ext>
              </c:extLst>
            </c:dLbl>
            <c:dLbl>
              <c:idx val="9"/>
              <c:layout>
                <c:manualLayout>
                  <c:x val="7.1987988425741296E-3"/>
                  <c:y val="-2.8550197342815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CC6-47B2-903E-A03A4F6CEFDB}"/>
                </c:ext>
              </c:extLst>
            </c:dLbl>
            <c:dLbl>
              <c:idx val="14"/>
              <c:layout>
                <c:manualLayout>
                  <c:x val="0"/>
                  <c:y val="-2.00736021541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7CC6-47B2-903E-A03A4F6CEFD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'15 carreras'!$C$9:$C$23</c:f>
              <c:strCache>
                <c:ptCount val="15"/>
                <c:pt idx="0">
                  <c:v>Ciencias de la Comunicación</c:v>
                </c:pt>
                <c:pt idx="1">
                  <c:v>Ingeniería Civil</c:v>
                </c:pt>
                <c:pt idx="2">
                  <c:v>Pedagogía</c:v>
                </c:pt>
                <c:pt idx="3">
                  <c:v>Enfermería</c:v>
                </c:pt>
                <c:pt idx="4">
                  <c:v>Biología</c:v>
                </c:pt>
                <c:pt idx="5">
                  <c:v>Medicina Veterinaria y Zootecnia</c:v>
                </c:pt>
                <c:pt idx="6">
                  <c:v>Relaciones Internacionales</c:v>
                </c:pt>
                <c:pt idx="7">
                  <c:v>Cirujano Dentista | Odontología</c:v>
                </c:pt>
                <c:pt idx="8">
                  <c:v>Administración</c:v>
                </c:pt>
                <c:pt idx="9">
                  <c:v>Economía</c:v>
                </c:pt>
                <c:pt idx="10">
                  <c:v>Arquitectura</c:v>
                </c:pt>
                <c:pt idx="11">
                  <c:v>Contaduría</c:v>
                </c:pt>
                <c:pt idx="12">
                  <c:v>Médico Cirujano</c:v>
                </c:pt>
                <c:pt idx="13">
                  <c:v>Psicología</c:v>
                </c:pt>
                <c:pt idx="14">
                  <c:v>Derecho</c:v>
                </c:pt>
              </c:strCache>
            </c:strRef>
          </c:cat>
          <c:val>
            <c:numRef>
              <c:f>'15 carreras'!$D$9:$D$23</c:f>
              <c:numCache>
                <c:formatCode>#,##0</c:formatCode>
                <c:ptCount val="15"/>
                <c:pt idx="0">
                  <c:v>4702</c:v>
                </c:pt>
                <c:pt idx="1">
                  <c:v>4882</c:v>
                </c:pt>
                <c:pt idx="2">
                  <c:v>5204</c:v>
                </c:pt>
                <c:pt idx="3">
                  <c:v>5643</c:v>
                </c:pt>
                <c:pt idx="4">
                  <c:v>6179</c:v>
                </c:pt>
                <c:pt idx="5">
                  <c:v>6457</c:v>
                </c:pt>
                <c:pt idx="6">
                  <c:v>7021</c:v>
                </c:pt>
                <c:pt idx="7">
                  <c:v>7242</c:v>
                </c:pt>
                <c:pt idx="8">
                  <c:v>8937</c:v>
                </c:pt>
                <c:pt idx="9">
                  <c:v>9976</c:v>
                </c:pt>
                <c:pt idx="10">
                  <c:v>10040</c:v>
                </c:pt>
                <c:pt idx="11">
                  <c:v>10133</c:v>
                </c:pt>
                <c:pt idx="12">
                  <c:v>12640</c:v>
                </c:pt>
                <c:pt idx="13">
                  <c:v>13382</c:v>
                </c:pt>
                <c:pt idx="14">
                  <c:v>27846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C6-47B2-903E-A03A4F6CE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06521088"/>
        <c:axId val="72131712"/>
      </c:barChart>
      <c:catAx>
        <c:axId val="106521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13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13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</a:t>
                </a:r>
              </a:p>
            </c:rich>
          </c:tx>
          <c:layout>
            <c:manualLayout>
              <c:xMode val="edge"/>
              <c:yMode val="edge"/>
              <c:x val="0.68222031026098906"/>
              <c:y val="0.547269613396372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crossAx val="1065210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447676</xdr:colOff>
      <xdr:row>37</xdr:row>
      <xdr:rowOff>133350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F8E335A-3CC7-5644-B5EC-0EE3DF098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1%20poblaci&#243;n%20escolar%2020202021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B1:P79"/>
  <sheetViews>
    <sheetView tabSelected="1" zoomScaleNormal="100" workbookViewId="0">
      <selection activeCell="J1" sqref="J1:N1"/>
    </sheetView>
  </sheetViews>
  <sheetFormatPr baseColWidth="10" defaultColWidth="10.85546875" defaultRowHeight="12.75" customHeight="1" x14ac:dyDescent="0.2"/>
  <cols>
    <col min="1" max="8" width="9.140625" style="1" customWidth="1"/>
    <col min="9" max="9" width="11.85546875" style="1" customWidth="1"/>
    <col min="10" max="10" width="5.42578125" style="1" customWidth="1"/>
    <col min="11" max="11" width="39.42578125" style="1" customWidth="1"/>
    <col min="12" max="12" width="10.140625" style="3" customWidth="1"/>
    <col min="13" max="13" width="18.42578125" style="1" customWidth="1"/>
    <col min="14" max="14" width="11.42578125" style="1" customWidth="1"/>
    <col min="15" max="15" width="11.85546875" style="2" bestFit="1" customWidth="1"/>
    <col min="16" max="199" width="9.140625" style="1" customWidth="1"/>
    <col min="200" max="16384" width="10.85546875" style="1"/>
  </cols>
  <sheetData>
    <row r="1" spans="3:16" ht="15" customHeight="1" x14ac:dyDescent="0.2">
      <c r="D1" s="49"/>
      <c r="J1" s="50" t="s">
        <v>27</v>
      </c>
      <c r="K1" s="50"/>
      <c r="L1" s="50"/>
      <c r="M1" s="50"/>
      <c r="N1" s="50"/>
    </row>
    <row r="2" spans="3:16" ht="15" customHeight="1" x14ac:dyDescent="0.2">
      <c r="D2" s="49"/>
      <c r="J2" s="50" t="s">
        <v>26</v>
      </c>
      <c r="K2" s="50"/>
      <c r="L2" s="50"/>
      <c r="M2" s="50"/>
      <c r="N2" s="50"/>
    </row>
    <row r="3" spans="3:16" ht="15" customHeight="1" x14ac:dyDescent="0.2">
      <c r="D3" s="49"/>
      <c r="J3" s="48" t="s">
        <v>25</v>
      </c>
      <c r="K3" s="48"/>
      <c r="L3" s="48"/>
      <c r="M3" s="48"/>
      <c r="N3" s="48"/>
      <c r="O3" s="47"/>
    </row>
    <row r="4" spans="3:16" ht="13.5" customHeight="1" x14ac:dyDescent="0.2">
      <c r="D4" s="45"/>
      <c r="J4" s="46"/>
      <c r="K4" s="46"/>
      <c r="L4" s="46"/>
      <c r="M4" s="46"/>
      <c r="N4" s="46"/>
    </row>
    <row r="5" spans="3:16" ht="15" customHeight="1" x14ac:dyDescent="0.2">
      <c r="D5" s="45"/>
      <c r="J5" s="44" t="s">
        <v>24</v>
      </c>
      <c r="K5" s="44" t="s">
        <v>23</v>
      </c>
      <c r="L5" s="43" t="s">
        <v>22</v>
      </c>
      <c r="M5" s="43" t="s">
        <v>21</v>
      </c>
      <c r="N5" s="42" t="s">
        <v>20</v>
      </c>
    </row>
    <row r="6" spans="3:16" ht="15" customHeight="1" x14ac:dyDescent="0.2">
      <c r="D6" s="45"/>
      <c r="J6" s="44"/>
      <c r="K6" s="44"/>
      <c r="L6" s="43" t="s">
        <v>19</v>
      </c>
      <c r="M6" s="43" t="s">
        <v>18</v>
      </c>
      <c r="N6" s="42"/>
    </row>
    <row r="7" spans="3:16" s="3" customFormat="1" ht="9" customHeight="1" x14ac:dyDescent="0.2">
      <c r="D7" s="41"/>
      <c r="K7" s="37"/>
      <c r="L7" s="37"/>
      <c r="M7" s="37"/>
      <c r="N7" s="40">
        <v>0</v>
      </c>
      <c r="O7" s="39"/>
    </row>
    <row r="8" spans="3:16" ht="15" customHeight="1" x14ac:dyDescent="0.2">
      <c r="J8" s="37">
        <v>1</v>
      </c>
      <c r="K8" s="38" t="s">
        <v>3</v>
      </c>
      <c r="L8" s="30">
        <v>27846</v>
      </c>
      <c r="M8" s="29">
        <f>(L8/$L$26*100)</f>
        <v>12.289970208540218</v>
      </c>
      <c r="N8" s="29">
        <f>(L8/$L$26)*100+N7</f>
        <v>12.289970208540218</v>
      </c>
      <c r="O8" s="28"/>
      <c r="P8" s="36"/>
    </row>
    <row r="9" spans="3:16" ht="15" customHeight="1" x14ac:dyDescent="0.2">
      <c r="C9" s="1" t="s">
        <v>4</v>
      </c>
      <c r="D9" s="34">
        <f>L22</f>
        <v>4702</v>
      </c>
      <c r="E9" s="12"/>
      <c r="J9" s="37">
        <v>2</v>
      </c>
      <c r="K9" s="38" t="s">
        <v>5</v>
      </c>
      <c r="L9" s="30">
        <v>13382</v>
      </c>
      <c r="M9" s="29">
        <f>(L9/$L$26*100)</f>
        <v>5.9062120710581487</v>
      </c>
      <c r="N9" s="29">
        <f>(L9/$L$26)*100+N8</f>
        <v>18.196182279598368</v>
      </c>
      <c r="O9" s="28"/>
      <c r="P9" s="36"/>
    </row>
    <row r="10" spans="3:16" ht="15" customHeight="1" x14ac:dyDescent="0.2">
      <c r="C10" s="35" t="s">
        <v>6</v>
      </c>
      <c r="D10" s="34">
        <f>L21</f>
        <v>4882</v>
      </c>
      <c r="E10" s="10"/>
      <c r="J10" s="37">
        <v>3</v>
      </c>
      <c r="K10" s="38" t="s">
        <v>7</v>
      </c>
      <c r="L10" s="30">
        <v>12640</v>
      </c>
      <c r="M10" s="29">
        <f>(L10/$L$26*100)</f>
        <v>5.5787266909411892</v>
      </c>
      <c r="N10" s="29">
        <f>(L10/$L$26)*100+N9</f>
        <v>23.774908970539556</v>
      </c>
      <c r="O10" s="28"/>
      <c r="P10" s="36"/>
    </row>
    <row r="11" spans="3:16" ht="15" customHeight="1" x14ac:dyDescent="0.2">
      <c r="C11" s="35" t="s">
        <v>8</v>
      </c>
      <c r="D11" s="34">
        <f>L20</f>
        <v>5204</v>
      </c>
      <c r="E11" s="12"/>
      <c r="J11" s="37">
        <v>4</v>
      </c>
      <c r="K11" s="38" t="s">
        <v>9</v>
      </c>
      <c r="L11" s="30">
        <v>10133</v>
      </c>
      <c r="M11" s="29">
        <f>(L11/$L$26*100)</f>
        <v>4.4722498069072056</v>
      </c>
      <c r="N11" s="29">
        <f>(L11/$L$26)*100+N10</f>
        <v>28.247158777446764</v>
      </c>
      <c r="O11" s="28"/>
      <c r="P11" s="36"/>
    </row>
    <row r="12" spans="3:16" ht="15" customHeight="1" x14ac:dyDescent="0.2">
      <c r="C12" s="35" t="s">
        <v>10</v>
      </c>
      <c r="D12" s="34">
        <f>L19</f>
        <v>5643</v>
      </c>
      <c r="E12" s="12"/>
      <c r="J12" s="37">
        <v>5</v>
      </c>
      <c r="K12" s="38" t="s">
        <v>11</v>
      </c>
      <c r="L12" s="30">
        <v>10040</v>
      </c>
      <c r="M12" s="29">
        <f>(L12/$L$26*100)</f>
        <v>4.431203795652654</v>
      </c>
      <c r="N12" s="29">
        <f>(L12/$L$26)*100+N11</f>
        <v>32.67836257309942</v>
      </c>
      <c r="O12" s="28"/>
      <c r="P12" s="36"/>
    </row>
    <row r="13" spans="3:16" ht="15" customHeight="1" x14ac:dyDescent="0.2">
      <c r="C13" s="1" t="s">
        <v>12</v>
      </c>
      <c r="D13" s="34">
        <f>L18</f>
        <v>6179</v>
      </c>
      <c r="E13" s="12"/>
      <c r="J13" s="37">
        <v>6</v>
      </c>
      <c r="K13" s="38" t="s">
        <v>13</v>
      </c>
      <c r="L13" s="30">
        <v>9976</v>
      </c>
      <c r="M13" s="29">
        <f>(L13/$L$26*100)</f>
        <v>4.4029570782301661</v>
      </c>
      <c r="N13" s="29">
        <f>(L13/$L$26)*100+N12</f>
        <v>37.081319651329586</v>
      </c>
      <c r="O13" s="28"/>
      <c r="P13" s="36"/>
    </row>
    <row r="14" spans="3:16" ht="15" customHeight="1" x14ac:dyDescent="0.2">
      <c r="C14" s="35" t="s">
        <v>14</v>
      </c>
      <c r="D14" s="34">
        <f>L17</f>
        <v>6457</v>
      </c>
      <c r="E14" s="10"/>
      <c r="J14" s="37">
        <v>7</v>
      </c>
      <c r="K14" s="38" t="s">
        <v>15</v>
      </c>
      <c r="L14" s="30">
        <v>8937</v>
      </c>
      <c r="M14" s="29">
        <f>(L14/$L$26*100)</f>
        <v>3.9443892750744789</v>
      </c>
      <c r="N14" s="29">
        <f>(L14/$L$26)*100+N13</f>
        <v>41.025708926404064</v>
      </c>
      <c r="O14" s="28"/>
      <c r="P14" s="36"/>
    </row>
    <row r="15" spans="3:16" ht="15" customHeight="1" x14ac:dyDescent="0.2">
      <c r="C15" s="35" t="s">
        <v>16</v>
      </c>
      <c r="D15" s="34">
        <f>L16</f>
        <v>7021</v>
      </c>
      <c r="E15" s="12"/>
      <c r="J15" s="37">
        <v>8</v>
      </c>
      <c r="K15" s="38" t="s">
        <v>17</v>
      </c>
      <c r="L15" s="30">
        <v>7242</v>
      </c>
      <c r="M15" s="29">
        <f>(L15/$L$26*100)</f>
        <v>3.1962926183382985</v>
      </c>
      <c r="N15" s="29">
        <f>(L15/$L$26)*100+N14</f>
        <v>44.222001544742362</v>
      </c>
      <c r="O15" s="28"/>
      <c r="P15" s="36"/>
    </row>
    <row r="16" spans="3:16" ht="15" customHeight="1" x14ac:dyDescent="0.2">
      <c r="C16" s="35" t="s">
        <v>17</v>
      </c>
      <c r="D16" s="34">
        <f>L15</f>
        <v>7242</v>
      </c>
      <c r="E16" s="10"/>
      <c r="J16" s="37">
        <v>9</v>
      </c>
      <c r="K16" s="38" t="s">
        <v>16</v>
      </c>
      <c r="L16" s="30">
        <v>7021</v>
      </c>
      <c r="M16" s="29">
        <f>(L16/$L$26*100)</f>
        <v>3.0987531722387733</v>
      </c>
      <c r="N16" s="29">
        <f>(L16/$L$26)*100+N15</f>
        <v>47.320754716981135</v>
      </c>
      <c r="O16" s="28"/>
      <c r="P16" s="36"/>
    </row>
    <row r="17" spans="2:16" ht="15" customHeight="1" x14ac:dyDescent="0.2">
      <c r="C17" s="35" t="s">
        <v>15</v>
      </c>
      <c r="D17" s="34">
        <f>L14</f>
        <v>8937</v>
      </c>
      <c r="E17" s="16"/>
      <c r="J17" s="37">
        <v>10</v>
      </c>
      <c r="K17" s="38" t="s">
        <v>14</v>
      </c>
      <c r="L17" s="30">
        <v>6457</v>
      </c>
      <c r="M17" s="29">
        <f>(L17/$L$26*100)</f>
        <v>2.8498289749531063</v>
      </c>
      <c r="N17" s="29">
        <f>(L17/$L$26)*100+N16</f>
        <v>50.17058369193424</v>
      </c>
      <c r="O17" s="28"/>
      <c r="P17" s="36"/>
    </row>
    <row r="18" spans="2:16" ht="15" customHeight="1" x14ac:dyDescent="0.2">
      <c r="C18" s="1" t="s">
        <v>13</v>
      </c>
      <c r="D18" s="34">
        <f>L13</f>
        <v>9976</v>
      </c>
      <c r="E18" s="17"/>
      <c r="J18" s="37">
        <v>11</v>
      </c>
      <c r="K18" s="38" t="s">
        <v>12</v>
      </c>
      <c r="L18" s="30">
        <v>6179</v>
      </c>
      <c r="M18" s="29">
        <f>(L18/$L$26*100)</f>
        <v>2.7271322961491777</v>
      </c>
      <c r="N18" s="29">
        <f>(L18/$L$26)*100+N17</f>
        <v>52.897715988083419</v>
      </c>
      <c r="O18" s="28"/>
      <c r="P18" s="36"/>
    </row>
    <row r="19" spans="2:16" ht="15" customHeight="1" x14ac:dyDescent="0.2">
      <c r="C19" s="35" t="s">
        <v>11</v>
      </c>
      <c r="D19" s="34">
        <f>L12</f>
        <v>10040</v>
      </c>
      <c r="E19" s="17"/>
      <c r="J19" s="37">
        <v>12</v>
      </c>
      <c r="K19" s="38" t="s">
        <v>10</v>
      </c>
      <c r="L19" s="30">
        <v>5643</v>
      </c>
      <c r="M19" s="29">
        <f>(L19/$L$26*100)</f>
        <v>2.4905660377358489</v>
      </c>
      <c r="N19" s="29">
        <f>(L19/$L$26)*100+N18</f>
        <v>55.388282025819265</v>
      </c>
      <c r="O19" s="28"/>
      <c r="P19" s="36"/>
    </row>
    <row r="20" spans="2:16" ht="15" customHeight="1" x14ac:dyDescent="0.2">
      <c r="C20" s="35" t="s">
        <v>9</v>
      </c>
      <c r="D20" s="34">
        <f>L11</f>
        <v>10133</v>
      </c>
      <c r="E20" s="21"/>
      <c r="J20" s="37">
        <v>13</v>
      </c>
      <c r="K20" s="35" t="s">
        <v>8</v>
      </c>
      <c r="L20" s="30">
        <v>5204</v>
      </c>
      <c r="M20" s="29">
        <f>(L20/$L$26*100)</f>
        <v>2.296811210415977</v>
      </c>
      <c r="N20" s="29">
        <f>(L20/$L$26)*100+N19</f>
        <v>57.68509323623524</v>
      </c>
      <c r="O20" s="28"/>
      <c r="P20" s="36"/>
    </row>
    <row r="21" spans="2:16" ht="15" customHeight="1" x14ac:dyDescent="0.2">
      <c r="C21" s="35" t="s">
        <v>7</v>
      </c>
      <c r="D21" s="34">
        <f>L10</f>
        <v>12640</v>
      </c>
      <c r="E21" s="17"/>
      <c r="J21" s="37">
        <v>14</v>
      </c>
      <c r="K21" s="38" t="s">
        <v>6</v>
      </c>
      <c r="L21" s="34">
        <v>4882</v>
      </c>
      <c r="M21" s="29">
        <f>(L21/$L$26*100)</f>
        <v>2.1546949133840894</v>
      </c>
      <c r="N21" s="29">
        <f>(L21/$L$26)*100+N20</f>
        <v>59.839788149619331</v>
      </c>
      <c r="O21" s="28"/>
      <c r="P21" s="36"/>
    </row>
    <row r="22" spans="2:16" ht="15" customHeight="1" x14ac:dyDescent="0.2">
      <c r="C22" s="35" t="s">
        <v>5</v>
      </c>
      <c r="D22" s="34">
        <f>L9</f>
        <v>13382</v>
      </c>
      <c r="E22" s="21"/>
      <c r="J22" s="37">
        <v>15</v>
      </c>
      <c r="K22" s="1" t="s">
        <v>4</v>
      </c>
      <c r="L22" s="34">
        <v>4702</v>
      </c>
      <c r="M22" s="29">
        <f>(L22/$L$26*100)</f>
        <v>2.0752510206333445</v>
      </c>
      <c r="N22" s="29">
        <f>(L22/$L$26)*100+N21</f>
        <v>61.915039170252676</v>
      </c>
      <c r="O22" s="28"/>
      <c r="P22" s="36"/>
    </row>
    <row r="23" spans="2:16" ht="9" customHeight="1" x14ac:dyDescent="0.2">
      <c r="C23" s="35" t="s">
        <v>3</v>
      </c>
      <c r="D23" s="34">
        <f>L8</f>
        <v>27846</v>
      </c>
      <c r="E23" s="25"/>
      <c r="K23" s="18"/>
      <c r="L23" s="33">
        <f>SUM(L8:L22)</f>
        <v>140284</v>
      </c>
      <c r="M23" s="32"/>
      <c r="N23" s="18"/>
      <c r="O23" s="28"/>
    </row>
    <row r="24" spans="2:16" ht="15" customHeight="1" x14ac:dyDescent="0.2">
      <c r="D24" s="31">
        <f>SUM(D9:D23)</f>
        <v>140284</v>
      </c>
      <c r="K24" s="18" t="s">
        <v>2</v>
      </c>
      <c r="L24" s="30">
        <f>L26-L23</f>
        <v>86291</v>
      </c>
      <c r="M24" s="29">
        <f>(L24/$L$26*100)</f>
        <v>38.084960829747324</v>
      </c>
      <c r="N24" s="29">
        <f>(L24/$L$26)*100+N22</f>
        <v>100</v>
      </c>
      <c r="O24" s="28"/>
    </row>
    <row r="25" spans="2:16" ht="9" customHeight="1" x14ac:dyDescent="0.2">
      <c r="B25" s="7"/>
      <c r="J25" s="27"/>
      <c r="K25" s="26"/>
      <c r="L25" s="26"/>
      <c r="M25" s="26"/>
      <c r="N25" s="26"/>
    </row>
    <row r="26" spans="2:16" ht="13.5" customHeight="1" x14ac:dyDescent="0.2">
      <c r="B26" s="7"/>
      <c r="C26" s="25"/>
      <c r="D26" s="24"/>
      <c r="K26" s="18"/>
      <c r="L26" s="23">
        <v>226575</v>
      </c>
      <c r="M26" s="18"/>
      <c r="N26" s="18"/>
    </row>
    <row r="27" spans="2:16" ht="12.75" customHeight="1" x14ac:dyDescent="0.2">
      <c r="B27" s="13"/>
      <c r="C27" s="21"/>
      <c r="D27" s="8"/>
      <c r="N27" s="20"/>
    </row>
    <row r="28" spans="2:16" ht="12.75" customHeight="1" x14ac:dyDescent="0.2">
      <c r="B28" s="13"/>
      <c r="C28" s="17"/>
      <c r="D28" s="8"/>
      <c r="J28" s="22" t="s">
        <v>1</v>
      </c>
      <c r="K28" s="18"/>
      <c r="L28" s="20"/>
      <c r="M28" s="20"/>
      <c r="N28" s="20"/>
    </row>
    <row r="29" spans="2:16" ht="12.75" customHeight="1" x14ac:dyDescent="0.2">
      <c r="C29" s="21"/>
      <c r="D29" s="8"/>
      <c r="J29" s="18"/>
      <c r="K29" s="18"/>
      <c r="N29" s="20"/>
    </row>
    <row r="30" spans="2:16" ht="12.75" customHeight="1" x14ac:dyDescent="0.2">
      <c r="C30" s="17"/>
      <c r="D30" s="8"/>
      <c r="J30" s="19" t="s">
        <v>0</v>
      </c>
      <c r="K30" s="18"/>
    </row>
    <row r="31" spans="2:16" ht="12.75" customHeight="1" x14ac:dyDescent="0.2">
      <c r="B31" s="11"/>
      <c r="C31" s="17"/>
      <c r="D31" s="8"/>
      <c r="L31" s="1"/>
    </row>
    <row r="32" spans="2:16" ht="12.75" customHeight="1" x14ac:dyDescent="0.2">
      <c r="B32" s="11"/>
      <c r="C32" s="16"/>
      <c r="D32" s="8"/>
      <c r="K32" s="15"/>
      <c r="L32" s="1"/>
    </row>
    <row r="33" spans="2:12" ht="12.75" customHeight="1" x14ac:dyDescent="0.2">
      <c r="B33" s="11"/>
      <c r="C33" s="10"/>
      <c r="D33" s="8"/>
      <c r="K33" s="14"/>
      <c r="L33" s="1"/>
    </row>
    <row r="34" spans="2:12" ht="12.75" customHeight="1" x14ac:dyDescent="0.2">
      <c r="B34" s="11"/>
      <c r="C34" s="12"/>
      <c r="D34" s="8"/>
      <c r="G34" s="9"/>
      <c r="K34"/>
      <c r="L34" s="1"/>
    </row>
    <row r="35" spans="2:12" ht="12.75" customHeight="1" x14ac:dyDescent="0.2">
      <c r="B35" s="11"/>
      <c r="C35" s="10"/>
      <c r="D35" s="8"/>
      <c r="K35"/>
      <c r="L35" s="1"/>
    </row>
    <row r="36" spans="2:12" ht="12.75" customHeight="1" x14ac:dyDescent="0.2">
      <c r="B36" s="11"/>
      <c r="C36" s="12"/>
      <c r="D36" s="8"/>
      <c r="G36" s="13"/>
      <c r="K36"/>
      <c r="L36" s="1"/>
    </row>
    <row r="37" spans="2:12" ht="12.75" customHeight="1" x14ac:dyDescent="0.2">
      <c r="B37" s="11"/>
      <c r="C37" s="12"/>
      <c r="D37" s="8"/>
      <c r="K37"/>
      <c r="L37" s="1"/>
    </row>
    <row r="38" spans="2:12" ht="12.75" customHeight="1" x14ac:dyDescent="0.2">
      <c r="B38" s="11"/>
      <c r="C38" s="12"/>
      <c r="D38" s="8"/>
      <c r="K38" s="12"/>
      <c r="L38" s="1"/>
    </row>
    <row r="39" spans="2:12" ht="12.75" customHeight="1" x14ac:dyDescent="0.2">
      <c r="B39" s="11"/>
      <c r="C39" s="10"/>
      <c r="D39" s="8"/>
      <c r="E39" s="9"/>
      <c r="K39"/>
      <c r="L39" s="1"/>
    </row>
    <row r="40" spans="2:12" ht="12.75" customHeight="1" x14ac:dyDescent="0.2">
      <c r="B40" s="5"/>
      <c r="C40"/>
      <c r="D40" s="8"/>
      <c r="K40"/>
      <c r="L40" s="1"/>
    </row>
    <row r="41" spans="2:12" ht="12.75" customHeight="1" x14ac:dyDescent="0.2">
      <c r="B41" s="5"/>
      <c r="C41"/>
      <c r="D41" s="7"/>
      <c r="K41"/>
      <c r="L41" s="1"/>
    </row>
    <row r="42" spans="2:12" ht="12.75" customHeight="1" x14ac:dyDescent="0.2">
      <c r="B42" s="5"/>
      <c r="C42"/>
      <c r="K42"/>
      <c r="L42" s="1"/>
    </row>
    <row r="43" spans="2:12" ht="12.75" customHeight="1" x14ac:dyDescent="0.2">
      <c r="B43" s="5"/>
      <c r="C43"/>
      <c r="K43"/>
      <c r="L43" s="1"/>
    </row>
    <row r="44" spans="2:12" ht="12.75" customHeight="1" x14ac:dyDescent="0.2">
      <c r="B44" s="5"/>
      <c r="C44"/>
      <c r="K44"/>
      <c r="L44" s="1"/>
    </row>
    <row r="45" spans="2:12" ht="12.75" customHeight="1" x14ac:dyDescent="0.2">
      <c r="B45" s="5"/>
      <c r="C45"/>
      <c r="K45"/>
      <c r="L45" s="1"/>
    </row>
    <row r="46" spans="2:12" ht="12.75" customHeight="1" x14ac:dyDescent="0.2">
      <c r="B46" s="5"/>
      <c r="C46"/>
      <c r="K46"/>
      <c r="L46" s="1"/>
    </row>
    <row r="47" spans="2:12" ht="12.75" customHeight="1" x14ac:dyDescent="0.25">
      <c r="B47" s="6"/>
      <c r="C47"/>
      <c r="K47"/>
      <c r="L47" s="1"/>
    </row>
    <row r="48" spans="2:12" ht="12.75" customHeight="1" x14ac:dyDescent="0.2">
      <c r="B48" s="5"/>
      <c r="C48"/>
      <c r="K48"/>
      <c r="L48" s="1"/>
    </row>
    <row r="49" spans="2:12" ht="12.75" customHeight="1" x14ac:dyDescent="0.2">
      <c r="B49" s="5"/>
      <c r="C49"/>
      <c r="L49" s="1"/>
    </row>
    <row r="50" spans="2:12" ht="12.75" customHeight="1" x14ac:dyDescent="0.2">
      <c r="B50" s="5"/>
      <c r="C50"/>
      <c r="L50" s="1"/>
    </row>
    <row r="51" spans="2:12" ht="12.75" customHeight="1" x14ac:dyDescent="0.2">
      <c r="B51" s="5"/>
      <c r="C51"/>
      <c r="L51" s="1"/>
    </row>
    <row r="52" spans="2:12" ht="12.75" customHeight="1" x14ac:dyDescent="0.2">
      <c r="B52" s="5"/>
      <c r="C52"/>
    </row>
    <row r="53" spans="2:12" ht="12.75" customHeight="1" x14ac:dyDescent="0.2">
      <c r="B53" s="5"/>
      <c r="C53"/>
    </row>
    <row r="54" spans="2:12" ht="12.75" customHeight="1" x14ac:dyDescent="0.2">
      <c r="B54" s="5"/>
      <c r="C54"/>
    </row>
    <row r="79" spans="2:12" ht="12.75" customHeight="1" x14ac:dyDescent="0.2">
      <c r="B79" s="4"/>
      <c r="C79"/>
      <c r="L79" s="1"/>
    </row>
  </sheetData>
  <mergeCells count="6">
    <mergeCell ref="J1:N1"/>
    <mergeCell ref="J2:N2"/>
    <mergeCell ref="J3:N3"/>
    <mergeCell ref="J5:J6"/>
    <mergeCell ref="K5:K6"/>
    <mergeCell ref="N5:N6"/>
  </mergeCells>
  <printOptions horizontalCentered="1" verticalCentered="1"/>
  <pageMargins left="0.59" right="0.59" top="0.59" bottom="0.59" header="0.39000000000000007" footer="0.39000000000000007"/>
  <pageSetup scale="6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15 carreras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2021-06-24T17:16:10Z</dcterms:created>
  <dcterms:modified xsi:type="dcterms:W3CDTF">2021-06-24T17:16:31Z</dcterms:modified>
</cp:coreProperties>
</file>