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75" windowWidth="14115" windowHeight="7995"/>
  </bookViews>
  <sheets>
    <sheet name="pe espec" sheetId="1" r:id="rId1"/>
  </sheets>
  <externalReferences>
    <externalReference r:id="rId2"/>
    <externalReference r:id="rId3"/>
    <externalReference r:id="rId4"/>
  </externalReferences>
  <definedNames>
    <definedName name="_xlnm._FilterDatabase" localSheetId="0" hidden="1">'pe espec'!$A$5:$H$6</definedName>
    <definedName name="_xlnm.Database" localSheetId="0">#REF!</definedName>
    <definedName name="_xlnm.Database">#REF!</definedName>
    <definedName name="Consulta2" localSheetId="0">#REF!</definedName>
    <definedName name="Consulta2">#REF!</definedName>
    <definedName name="ggg" localSheetId="0">#REF!</definedName>
    <definedName name="ggg">#REF!</definedName>
    <definedName name="mmmmm" localSheetId="0">#REF!</definedName>
    <definedName name="mmmmm">#REF!</definedName>
    <definedName name="ok">'[2]9119B'!$A$1:$L$312</definedName>
    <definedName name="p" localSheetId="0">#REF!</definedName>
    <definedName name="p">#REF!</definedName>
    <definedName name="pobesc01_02" localSheetId="0">'[3]orden descend'!$A$1:$B$69</definedName>
    <definedName name="pobesc01_02">#REF!</definedName>
    <definedName name="pobescsumada" localSheetId="0">#REF!</definedName>
    <definedName name="pobescsumada">#REF!</definedName>
    <definedName name="poblacion01_02" localSheetId="0">#REF!</definedName>
    <definedName name="poblacion01_02">#REF!</definedName>
    <definedName name="posgrado" localSheetId="0">#REF!</definedName>
    <definedName name="posgrado">#REF!</definedName>
  </definedNames>
  <calcPr calcId="144525"/>
</workbook>
</file>

<file path=xl/calcChain.xml><?xml version="1.0" encoding="utf-8"?>
<calcChain xmlns="http://schemas.openxmlformats.org/spreadsheetml/2006/main">
  <c r="B8" i="1" l="1"/>
  <c r="F8" i="1"/>
  <c r="B9" i="1"/>
  <c r="C9" i="1"/>
  <c r="C8" i="1" s="1"/>
  <c r="E9" i="1"/>
  <c r="E8" i="1" s="1"/>
  <c r="F9" i="1"/>
  <c r="D10" i="1"/>
  <c r="D9" i="1" s="1"/>
  <c r="D8" i="1" s="1"/>
  <c r="G10" i="1"/>
  <c r="H10" i="1"/>
  <c r="D11" i="1"/>
  <c r="G11" i="1"/>
  <c r="G9" i="1" s="1"/>
  <c r="G8" i="1" s="1"/>
  <c r="D12" i="1"/>
  <c r="G12" i="1"/>
  <c r="H12" i="1"/>
  <c r="D13" i="1"/>
  <c r="G13" i="1"/>
  <c r="H13" i="1" s="1"/>
  <c r="D14" i="1"/>
  <c r="G14" i="1"/>
  <c r="H14" i="1"/>
  <c r="D15" i="1"/>
  <c r="G15" i="1"/>
  <c r="H15" i="1" s="1"/>
  <c r="D16" i="1"/>
  <c r="G16" i="1"/>
  <c r="H16" i="1"/>
  <c r="D17" i="1"/>
  <c r="G17" i="1"/>
  <c r="H17" i="1" s="1"/>
  <c r="B18" i="1"/>
  <c r="F18" i="1"/>
  <c r="B19" i="1"/>
  <c r="C19" i="1"/>
  <c r="C18" i="1" s="1"/>
  <c r="E19" i="1"/>
  <c r="F19" i="1"/>
  <c r="G19" i="1"/>
  <c r="D20" i="1"/>
  <c r="G20" i="1"/>
  <c r="H20" i="1"/>
  <c r="B21" i="1"/>
  <c r="C21" i="1"/>
  <c r="E21" i="1"/>
  <c r="E18" i="1" s="1"/>
  <c r="G18" i="1" s="1"/>
  <c r="F21" i="1"/>
  <c r="D22" i="1"/>
  <c r="D21" i="1" s="1"/>
  <c r="G22" i="1"/>
  <c r="H22" i="1"/>
  <c r="D23" i="1"/>
  <c r="G23" i="1"/>
  <c r="G21" i="1" s="1"/>
  <c r="H21" i="1" s="1"/>
  <c r="D24" i="1"/>
  <c r="G24" i="1"/>
  <c r="H24" i="1"/>
  <c r="D25" i="1"/>
  <c r="G25" i="1"/>
  <c r="H25" i="1" s="1"/>
  <c r="B26" i="1"/>
  <c r="F26" i="1"/>
  <c r="B27" i="1"/>
  <c r="C27" i="1"/>
  <c r="C26" i="1" s="1"/>
  <c r="E27" i="1"/>
  <c r="E26" i="1" s="1"/>
  <c r="G26" i="1" s="1"/>
  <c r="H26" i="1" s="1"/>
  <c r="F27" i="1"/>
  <c r="G27" i="1"/>
  <c r="H27" i="1" s="1"/>
  <c r="D28" i="1"/>
  <c r="D27" i="1" s="1"/>
  <c r="D26" i="1" s="1"/>
  <c r="G28" i="1"/>
  <c r="H28" i="1"/>
  <c r="D29" i="1"/>
  <c r="G29" i="1"/>
  <c r="H29" i="1" s="1"/>
  <c r="D30" i="1"/>
  <c r="G30" i="1"/>
  <c r="H30" i="1"/>
  <c r="D31" i="1"/>
  <c r="G31" i="1"/>
  <c r="H31" i="1" s="1"/>
  <c r="D32" i="1"/>
  <c r="G32" i="1"/>
  <c r="H32" i="1"/>
  <c r="C33" i="1"/>
  <c r="E33" i="1"/>
  <c r="B34" i="1"/>
  <c r="B33" i="1" s="1"/>
  <c r="C34" i="1"/>
  <c r="E34" i="1"/>
  <c r="F34" i="1"/>
  <c r="F33" i="1" s="1"/>
  <c r="D35" i="1"/>
  <c r="G35" i="1"/>
  <c r="G34" i="1" s="1"/>
  <c r="G33" i="1" s="1"/>
  <c r="D36" i="1"/>
  <c r="D34" i="1" s="1"/>
  <c r="D33" i="1" s="1"/>
  <c r="G36" i="1"/>
  <c r="H36" i="1"/>
  <c r="D37" i="1"/>
  <c r="G37" i="1"/>
  <c r="H37" i="1" s="1"/>
  <c r="D38" i="1"/>
  <c r="G38" i="1"/>
  <c r="H38" i="1"/>
  <c r="D39" i="1"/>
  <c r="G39" i="1"/>
  <c r="H39" i="1" s="1"/>
  <c r="B40" i="1"/>
  <c r="F40" i="1"/>
  <c r="B41" i="1"/>
  <c r="C41" i="1"/>
  <c r="C40" i="1" s="1"/>
  <c r="E41" i="1"/>
  <c r="E40" i="1" s="1"/>
  <c r="F41" i="1"/>
  <c r="D42" i="1"/>
  <c r="D41" i="1" s="1"/>
  <c r="D40" i="1" s="1"/>
  <c r="G42" i="1"/>
  <c r="H42" i="1"/>
  <c r="D43" i="1"/>
  <c r="G43" i="1"/>
  <c r="G41" i="1" s="1"/>
  <c r="G40" i="1" s="1"/>
  <c r="D44" i="1"/>
  <c r="G44" i="1"/>
  <c r="H44" i="1"/>
  <c r="D45" i="1"/>
  <c r="G45" i="1"/>
  <c r="H45" i="1" s="1"/>
  <c r="D46" i="1"/>
  <c r="G46" i="1"/>
  <c r="H46" i="1"/>
  <c r="D47" i="1"/>
  <c r="G47" i="1"/>
  <c r="H47" i="1" s="1"/>
  <c r="D48" i="1"/>
  <c r="G48" i="1"/>
  <c r="H48" i="1"/>
  <c r="D49" i="1"/>
  <c r="G49" i="1"/>
  <c r="H49" i="1" s="1"/>
  <c r="D50" i="1"/>
  <c r="G50" i="1"/>
  <c r="H50" i="1"/>
  <c r="D51" i="1"/>
  <c r="G51" i="1"/>
  <c r="H51" i="1" s="1"/>
  <c r="D52" i="1"/>
  <c r="G52" i="1"/>
  <c r="H52" i="1"/>
  <c r="D53" i="1"/>
  <c r="G53" i="1"/>
  <c r="H53" i="1" s="1"/>
  <c r="D54" i="1"/>
  <c r="G54" i="1"/>
  <c r="H54" i="1"/>
  <c r="D55" i="1"/>
  <c r="G55" i="1"/>
  <c r="H55" i="1" s="1"/>
  <c r="D56" i="1"/>
  <c r="G56" i="1"/>
  <c r="H56" i="1"/>
  <c r="D57" i="1"/>
  <c r="G57" i="1"/>
  <c r="H57" i="1" s="1"/>
  <c r="D58" i="1"/>
  <c r="G58" i="1"/>
  <c r="H58" i="1"/>
  <c r="D59" i="1"/>
  <c r="G59" i="1"/>
  <c r="H59" i="1" s="1"/>
  <c r="D60" i="1"/>
  <c r="G60" i="1"/>
  <c r="H60" i="1"/>
  <c r="D61" i="1"/>
  <c r="G61" i="1"/>
  <c r="H61" i="1" s="1"/>
  <c r="D62" i="1"/>
  <c r="G62" i="1"/>
  <c r="H62" i="1"/>
  <c r="D63" i="1"/>
  <c r="G63" i="1"/>
  <c r="H63" i="1" s="1"/>
  <c r="D64" i="1"/>
  <c r="G64" i="1"/>
  <c r="H64" i="1"/>
  <c r="C65" i="1"/>
  <c r="E65" i="1"/>
  <c r="B66" i="1"/>
  <c r="B65" i="1" s="1"/>
  <c r="C66" i="1"/>
  <c r="E66" i="1"/>
  <c r="F66" i="1"/>
  <c r="F65" i="1" s="1"/>
  <c r="D67" i="1"/>
  <c r="G67" i="1"/>
  <c r="G66" i="1" s="1"/>
  <c r="G65" i="1" s="1"/>
  <c r="D68" i="1"/>
  <c r="D66" i="1" s="1"/>
  <c r="G68" i="1"/>
  <c r="H68" i="1"/>
  <c r="D69" i="1"/>
  <c r="G69" i="1"/>
  <c r="H69" i="1" s="1"/>
  <c r="D70" i="1"/>
  <c r="G70" i="1"/>
  <c r="H70" i="1"/>
  <c r="D71" i="1"/>
  <c r="G71" i="1"/>
  <c r="H71" i="1" s="1"/>
  <c r="D72" i="1"/>
  <c r="G72" i="1"/>
  <c r="H72" i="1"/>
  <c r="D73" i="1"/>
  <c r="G73" i="1"/>
  <c r="H73" i="1" s="1"/>
  <c r="D74" i="1"/>
  <c r="G74" i="1"/>
  <c r="H74" i="1"/>
  <c r="D75" i="1"/>
  <c r="G75" i="1"/>
  <c r="H75" i="1" s="1"/>
  <c r="B76" i="1"/>
  <c r="F76" i="1"/>
  <c r="B77" i="1"/>
  <c r="C77" i="1"/>
  <c r="C76" i="1" s="1"/>
  <c r="E77" i="1"/>
  <c r="E76" i="1" s="1"/>
  <c r="F77" i="1"/>
  <c r="G77" i="1"/>
  <c r="G76" i="1" s="1"/>
  <c r="D78" i="1"/>
  <c r="D77" i="1" s="1"/>
  <c r="D76" i="1" s="1"/>
  <c r="G78" i="1"/>
  <c r="H78" i="1"/>
  <c r="H77" i="1" s="1"/>
  <c r="H76" i="1" s="1"/>
  <c r="C79" i="1"/>
  <c r="E79" i="1"/>
  <c r="B80" i="1"/>
  <c r="B79" i="1" s="1"/>
  <c r="C80" i="1"/>
  <c r="E80" i="1"/>
  <c r="F80" i="1"/>
  <c r="F79" i="1" s="1"/>
  <c r="D81" i="1"/>
  <c r="G81" i="1"/>
  <c r="H81" i="1" s="1"/>
  <c r="D82" i="1"/>
  <c r="D80" i="1" s="1"/>
  <c r="G82" i="1"/>
  <c r="H82" i="1"/>
  <c r="D83" i="1"/>
  <c r="G83" i="1"/>
  <c r="H83" i="1" s="1"/>
  <c r="D84" i="1"/>
  <c r="G84" i="1"/>
  <c r="H84" i="1"/>
  <c r="D85" i="1"/>
  <c r="G85" i="1"/>
  <c r="H85" i="1" s="1"/>
  <c r="D86" i="1"/>
  <c r="G86" i="1"/>
  <c r="H86" i="1"/>
  <c r="D87" i="1"/>
  <c r="G87" i="1"/>
  <c r="H87" i="1" s="1"/>
  <c r="D88" i="1"/>
  <c r="G88" i="1"/>
  <c r="H88" i="1"/>
  <c r="D89" i="1"/>
  <c r="G89" i="1"/>
  <c r="H89" i="1" s="1"/>
  <c r="D90" i="1"/>
  <c r="G90" i="1"/>
  <c r="H90" i="1"/>
  <c r="C91" i="1"/>
  <c r="B92" i="1"/>
  <c r="B91" i="1" s="1"/>
  <c r="C92" i="1"/>
  <c r="E92" i="1"/>
  <c r="E91" i="1" s="1"/>
  <c r="F92" i="1"/>
  <c r="F91" i="1" s="1"/>
  <c r="D93" i="1"/>
  <c r="G93" i="1"/>
  <c r="H93" i="1" s="1"/>
  <c r="D94" i="1"/>
  <c r="G94" i="1"/>
  <c r="H94" i="1"/>
  <c r="D95" i="1"/>
  <c r="G95" i="1"/>
  <c r="H95" i="1" s="1"/>
  <c r="D96" i="1"/>
  <c r="G96" i="1"/>
  <c r="H96" i="1"/>
  <c r="D97" i="1"/>
  <c r="G97" i="1"/>
  <c r="H97" i="1" s="1"/>
  <c r="D98" i="1"/>
  <c r="G98" i="1"/>
  <c r="H98" i="1"/>
  <c r="D99" i="1"/>
  <c r="G99" i="1"/>
  <c r="H99" i="1" s="1"/>
  <c r="D100" i="1"/>
  <c r="G100" i="1"/>
  <c r="H100" i="1"/>
  <c r="D101" i="1"/>
  <c r="G101" i="1"/>
  <c r="H101" i="1" s="1"/>
  <c r="D102" i="1"/>
  <c r="G102" i="1"/>
  <c r="H102" i="1"/>
  <c r="D103" i="1"/>
  <c r="G103" i="1"/>
  <c r="H103" i="1" s="1"/>
  <c r="D104" i="1"/>
  <c r="G104" i="1"/>
  <c r="H104" i="1" s="1"/>
  <c r="D105" i="1"/>
  <c r="G105" i="1"/>
  <c r="H105" i="1"/>
  <c r="D106" i="1"/>
  <c r="G106" i="1"/>
  <c r="H106" i="1" s="1"/>
  <c r="D107" i="1"/>
  <c r="G107" i="1"/>
  <c r="H107" i="1"/>
  <c r="D108" i="1"/>
  <c r="G108" i="1"/>
  <c r="H108" i="1" s="1"/>
  <c r="D109" i="1"/>
  <c r="G109" i="1"/>
  <c r="H109" i="1"/>
  <c r="D110" i="1"/>
  <c r="G110" i="1"/>
  <c r="H110" i="1" s="1"/>
  <c r="D111" i="1"/>
  <c r="G111" i="1"/>
  <c r="H111" i="1"/>
  <c r="D112" i="1"/>
  <c r="G112" i="1"/>
  <c r="H112" i="1" s="1"/>
  <c r="D113" i="1"/>
  <c r="G113" i="1"/>
  <c r="H113" i="1"/>
  <c r="D114" i="1"/>
  <c r="G114" i="1"/>
  <c r="H114" i="1" s="1"/>
  <c r="D115" i="1"/>
  <c r="G115" i="1"/>
  <c r="H115" i="1"/>
  <c r="D116" i="1"/>
  <c r="G116" i="1"/>
  <c r="H116" i="1" s="1"/>
  <c r="D117" i="1"/>
  <c r="G117" i="1"/>
  <c r="H117" i="1"/>
  <c r="D118" i="1"/>
  <c r="G118" i="1"/>
  <c r="H118" i="1" s="1"/>
  <c r="D119" i="1"/>
  <c r="G119" i="1"/>
  <c r="H119" i="1"/>
  <c r="D120" i="1"/>
  <c r="G120" i="1"/>
  <c r="H120" i="1" s="1"/>
  <c r="D121" i="1"/>
  <c r="G121" i="1"/>
  <c r="H121" i="1"/>
  <c r="D122" i="1"/>
  <c r="G122" i="1"/>
  <c r="H122" i="1" s="1"/>
  <c r="D123" i="1"/>
  <c r="G123" i="1"/>
  <c r="H123" i="1"/>
  <c r="D124" i="1"/>
  <c r="G124" i="1"/>
  <c r="H124" i="1" s="1"/>
  <c r="D125" i="1"/>
  <c r="G125" i="1"/>
  <c r="H125" i="1"/>
  <c r="D126" i="1"/>
  <c r="G126" i="1"/>
  <c r="H126" i="1" s="1"/>
  <c r="D127" i="1"/>
  <c r="G127" i="1"/>
  <c r="H127" i="1"/>
  <c r="D128" i="1"/>
  <c r="G128" i="1"/>
  <c r="H128" i="1" s="1"/>
  <c r="D129" i="1"/>
  <c r="G129" i="1"/>
  <c r="H129" i="1"/>
  <c r="D130" i="1"/>
  <c r="G130" i="1"/>
  <c r="H130" i="1" s="1"/>
  <c r="D131" i="1"/>
  <c r="G131" i="1"/>
  <c r="H131" i="1"/>
  <c r="D132" i="1"/>
  <c r="G132" i="1"/>
  <c r="H132" i="1" s="1"/>
  <c r="D133" i="1"/>
  <c r="G133" i="1"/>
  <c r="H133" i="1"/>
  <c r="D134" i="1"/>
  <c r="G134" i="1"/>
  <c r="H134" i="1" s="1"/>
  <c r="D135" i="1"/>
  <c r="G135" i="1"/>
  <c r="H135" i="1"/>
  <c r="D136" i="1"/>
  <c r="G136" i="1"/>
  <c r="H136" i="1" s="1"/>
  <c r="D137" i="1"/>
  <c r="G137" i="1"/>
  <c r="H137" i="1"/>
  <c r="D138" i="1"/>
  <c r="G138" i="1"/>
  <c r="H138" i="1" s="1"/>
  <c r="D139" i="1"/>
  <c r="G139" i="1"/>
  <c r="H139" i="1"/>
  <c r="D140" i="1"/>
  <c r="G140" i="1"/>
  <c r="H140" i="1" s="1"/>
  <c r="D141" i="1"/>
  <c r="G141" i="1"/>
  <c r="H141" i="1"/>
  <c r="D142" i="1"/>
  <c r="G142" i="1"/>
  <c r="H142" i="1" s="1"/>
  <c r="D143" i="1"/>
  <c r="G143" i="1"/>
  <c r="H143" i="1"/>
  <c r="D144" i="1"/>
  <c r="G144" i="1"/>
  <c r="H144" i="1" s="1"/>
  <c r="D145" i="1"/>
  <c r="G145" i="1"/>
  <c r="H145" i="1"/>
  <c r="D146" i="1"/>
  <c r="G146" i="1"/>
  <c r="H146" i="1" s="1"/>
  <c r="D147" i="1"/>
  <c r="G147" i="1"/>
  <c r="H147" i="1"/>
  <c r="D148" i="1"/>
  <c r="G148" i="1"/>
  <c r="H148" i="1" s="1"/>
  <c r="D149" i="1"/>
  <c r="G149" i="1"/>
  <c r="H149" i="1"/>
  <c r="D150" i="1"/>
  <c r="G150" i="1"/>
  <c r="H150" i="1" s="1"/>
  <c r="D151" i="1"/>
  <c r="G151" i="1"/>
  <c r="H151" i="1"/>
  <c r="D152" i="1"/>
  <c r="G152" i="1"/>
  <c r="H152" i="1" s="1"/>
  <c r="D153" i="1"/>
  <c r="G153" i="1"/>
  <c r="H153" i="1"/>
  <c r="D154" i="1"/>
  <c r="G154" i="1"/>
  <c r="H154" i="1" s="1"/>
  <c r="D155" i="1"/>
  <c r="G155" i="1"/>
  <c r="H155" i="1"/>
  <c r="D156" i="1"/>
  <c r="G156" i="1"/>
  <c r="H156" i="1" s="1"/>
  <c r="D157" i="1"/>
  <c r="G157" i="1"/>
  <c r="H157" i="1"/>
  <c r="D158" i="1"/>
  <c r="G158" i="1"/>
  <c r="H158" i="1" s="1"/>
  <c r="D159" i="1"/>
  <c r="G159" i="1"/>
  <c r="H159" i="1"/>
  <c r="D160" i="1"/>
  <c r="G160" i="1"/>
  <c r="H160" i="1" s="1"/>
  <c r="D161" i="1"/>
  <c r="G161" i="1"/>
  <c r="H161" i="1"/>
  <c r="D162" i="1"/>
  <c r="G162" i="1"/>
  <c r="H162" i="1" s="1"/>
  <c r="D163" i="1"/>
  <c r="G163" i="1"/>
  <c r="H163" i="1"/>
  <c r="D164" i="1"/>
  <c r="G164" i="1"/>
  <c r="H164" i="1" s="1"/>
  <c r="D165" i="1"/>
  <c r="G165" i="1"/>
  <c r="H165" i="1"/>
  <c r="D166" i="1"/>
  <c r="G166" i="1"/>
  <c r="H166" i="1" s="1"/>
  <c r="D167" i="1"/>
  <c r="G167" i="1"/>
  <c r="H167" i="1"/>
  <c r="D168" i="1"/>
  <c r="G168" i="1"/>
  <c r="H168" i="1" s="1"/>
  <c r="D169" i="1"/>
  <c r="G169" i="1"/>
  <c r="H169" i="1"/>
  <c r="D170" i="1"/>
  <c r="G170" i="1"/>
  <c r="H170" i="1" s="1"/>
  <c r="B171" i="1"/>
  <c r="F171" i="1"/>
  <c r="B172" i="1"/>
  <c r="C172" i="1"/>
  <c r="C171" i="1" s="1"/>
  <c r="E172" i="1"/>
  <c r="E171" i="1" s="1"/>
  <c r="F172" i="1"/>
  <c r="D173" i="1"/>
  <c r="D172" i="1" s="1"/>
  <c r="G173" i="1"/>
  <c r="H173" i="1"/>
  <c r="D174" i="1"/>
  <c r="G174" i="1"/>
  <c r="G172" i="1" s="1"/>
  <c r="D175" i="1"/>
  <c r="G175" i="1"/>
  <c r="H175" i="1"/>
  <c r="D176" i="1"/>
  <c r="G176" i="1"/>
  <c r="H176" i="1" s="1"/>
  <c r="D177" i="1"/>
  <c r="G177" i="1"/>
  <c r="H177" i="1"/>
  <c r="D178" i="1"/>
  <c r="G178" i="1"/>
  <c r="H178" i="1" s="1"/>
  <c r="D179" i="1"/>
  <c r="G179" i="1"/>
  <c r="H179" i="1"/>
  <c r="D180" i="1"/>
  <c r="G180" i="1"/>
  <c r="H180" i="1" s="1"/>
  <c r="D181" i="1"/>
  <c r="G181" i="1"/>
  <c r="H181" i="1"/>
  <c r="D182" i="1"/>
  <c r="G182" i="1"/>
  <c r="H182" i="1" s="1"/>
  <c r="B183" i="1"/>
  <c r="F183" i="1"/>
  <c r="B184" i="1"/>
  <c r="C184" i="1"/>
  <c r="C183" i="1" s="1"/>
  <c r="E184" i="1"/>
  <c r="E183" i="1" s="1"/>
  <c r="F184" i="1"/>
  <c r="D185" i="1"/>
  <c r="D184" i="1" s="1"/>
  <c r="G185" i="1"/>
  <c r="H185" i="1"/>
  <c r="D186" i="1"/>
  <c r="G186" i="1"/>
  <c r="G184" i="1" s="1"/>
  <c r="G183" i="1" s="1"/>
  <c r="D187" i="1"/>
  <c r="G187" i="1"/>
  <c r="H187" i="1"/>
  <c r="C188" i="1"/>
  <c r="E188" i="1"/>
  <c r="B189" i="1"/>
  <c r="B188" i="1" s="1"/>
  <c r="C189" i="1"/>
  <c r="E189" i="1"/>
  <c r="F189" i="1"/>
  <c r="F188" i="1" s="1"/>
  <c r="D190" i="1"/>
  <c r="G190" i="1"/>
  <c r="G189" i="1" s="1"/>
  <c r="G188" i="1" s="1"/>
  <c r="D191" i="1"/>
  <c r="D189" i="1" s="1"/>
  <c r="D188" i="1" s="1"/>
  <c r="G191" i="1"/>
  <c r="H191" i="1"/>
  <c r="D192" i="1"/>
  <c r="G192" i="1"/>
  <c r="H192" i="1" s="1"/>
  <c r="D193" i="1"/>
  <c r="G193" i="1"/>
  <c r="H193" i="1"/>
  <c r="D194" i="1"/>
  <c r="G194" i="1"/>
  <c r="H194" i="1" s="1"/>
  <c r="B195" i="1"/>
  <c r="F195" i="1"/>
  <c r="B196" i="1"/>
  <c r="C196" i="1"/>
  <c r="C195" i="1" s="1"/>
  <c r="E196" i="1"/>
  <c r="E195" i="1" s="1"/>
  <c r="F196" i="1"/>
  <c r="G196" i="1"/>
  <c r="G195" i="1" s="1"/>
  <c r="D197" i="1"/>
  <c r="D196" i="1" s="1"/>
  <c r="G197" i="1"/>
  <c r="H197" i="1"/>
  <c r="C198" i="1"/>
  <c r="E198" i="1"/>
  <c r="B199" i="1"/>
  <c r="B198" i="1" s="1"/>
  <c r="C199" i="1"/>
  <c r="D199" i="1"/>
  <c r="D198" i="1" s="1"/>
  <c r="E199" i="1"/>
  <c r="F199" i="1"/>
  <c r="F198" i="1" s="1"/>
  <c r="D200" i="1"/>
  <c r="G200" i="1"/>
  <c r="G199" i="1" s="1"/>
  <c r="B201" i="1"/>
  <c r="C201" i="1"/>
  <c r="D201" i="1"/>
  <c r="E201" i="1"/>
  <c r="F201" i="1"/>
  <c r="D202" i="1"/>
  <c r="G202" i="1"/>
  <c r="G201" i="1" s="1"/>
  <c r="H201" i="1" s="1"/>
  <c r="B203" i="1"/>
  <c r="C203" i="1"/>
  <c r="D203" i="1"/>
  <c r="E203" i="1"/>
  <c r="F203" i="1"/>
  <c r="D204" i="1"/>
  <c r="G204" i="1"/>
  <c r="G203" i="1" s="1"/>
  <c r="H203" i="1" s="1"/>
  <c r="B205" i="1"/>
  <c r="C205" i="1"/>
  <c r="D205" i="1"/>
  <c r="E205" i="1"/>
  <c r="F205" i="1"/>
  <c r="D206" i="1"/>
  <c r="G206" i="1"/>
  <c r="G205" i="1" s="1"/>
  <c r="H205" i="1" s="1"/>
  <c r="B207" i="1"/>
  <c r="C207" i="1"/>
  <c r="D207" i="1"/>
  <c r="E207" i="1"/>
  <c r="F207" i="1"/>
  <c r="D208" i="1"/>
  <c r="G208" i="1"/>
  <c r="G207" i="1" s="1"/>
  <c r="H207" i="1" s="1"/>
  <c r="B209" i="1"/>
  <c r="C209" i="1"/>
  <c r="D209" i="1"/>
  <c r="E209" i="1"/>
  <c r="F209" i="1"/>
  <c r="D210" i="1"/>
  <c r="G210" i="1"/>
  <c r="G209" i="1" s="1"/>
  <c r="H209" i="1" s="1"/>
  <c r="B211" i="1"/>
  <c r="C211" i="1"/>
  <c r="D211" i="1"/>
  <c r="E211" i="1"/>
  <c r="F211" i="1"/>
  <c r="D212" i="1"/>
  <c r="G212" i="1"/>
  <c r="G211" i="1" s="1"/>
  <c r="H211" i="1" s="1"/>
  <c r="B213" i="1"/>
  <c r="C213" i="1"/>
  <c r="D213" i="1"/>
  <c r="E213" i="1"/>
  <c r="F213" i="1"/>
  <c r="D214" i="1"/>
  <c r="G214" i="1"/>
  <c r="G213" i="1" s="1"/>
  <c r="H213" i="1" s="1"/>
  <c r="B215" i="1"/>
  <c r="C215" i="1"/>
  <c r="D215" i="1"/>
  <c r="E215" i="1"/>
  <c r="F215" i="1"/>
  <c r="D216" i="1"/>
  <c r="G216" i="1"/>
  <c r="G215" i="1" s="1"/>
  <c r="H215" i="1" s="1"/>
  <c r="B217" i="1"/>
  <c r="C217" i="1"/>
  <c r="D217" i="1"/>
  <c r="E217" i="1"/>
  <c r="F217" i="1"/>
  <c r="D218" i="1"/>
  <c r="G218" i="1"/>
  <c r="G217" i="1" s="1"/>
  <c r="H217" i="1" s="1"/>
  <c r="B219" i="1"/>
  <c r="F219" i="1"/>
  <c r="B220" i="1"/>
  <c r="C220" i="1"/>
  <c r="C219" i="1" s="1"/>
  <c r="E220" i="1"/>
  <c r="E219" i="1" s="1"/>
  <c r="F220" i="1"/>
  <c r="G220" i="1"/>
  <c r="G219" i="1" s="1"/>
  <c r="D221" i="1"/>
  <c r="D220" i="1" s="1"/>
  <c r="G221" i="1"/>
  <c r="H221" i="1"/>
  <c r="C222" i="1"/>
  <c r="E222" i="1"/>
  <c r="B223" i="1"/>
  <c r="B222" i="1" s="1"/>
  <c r="C223" i="1"/>
  <c r="D223" i="1"/>
  <c r="D222" i="1" s="1"/>
  <c r="E223" i="1"/>
  <c r="F223" i="1"/>
  <c r="F222" i="1" s="1"/>
  <c r="D224" i="1"/>
  <c r="G224" i="1"/>
  <c r="G223" i="1" s="1"/>
  <c r="B225" i="1"/>
  <c r="C225" i="1"/>
  <c r="D225" i="1"/>
  <c r="E225" i="1"/>
  <c r="F225" i="1"/>
  <c r="D226" i="1"/>
  <c r="G226" i="1"/>
  <c r="G225" i="1" s="1"/>
  <c r="H225" i="1" s="1"/>
  <c r="B227" i="1"/>
  <c r="C227" i="1"/>
  <c r="D227" i="1"/>
  <c r="E227" i="1"/>
  <c r="F227" i="1"/>
  <c r="D228" i="1"/>
  <c r="G228" i="1"/>
  <c r="G227" i="1" s="1"/>
  <c r="B229" i="1"/>
  <c r="F229" i="1"/>
  <c r="D230" i="1"/>
  <c r="G230" i="1"/>
  <c r="G229" i="1" s="1"/>
  <c r="D231" i="1"/>
  <c r="G231" i="1"/>
  <c r="H231" i="1"/>
  <c r="B232" i="1"/>
  <c r="C232" i="1"/>
  <c r="C229" i="1" s="1"/>
  <c r="E232" i="1"/>
  <c r="E229" i="1" s="1"/>
  <c r="F232" i="1"/>
  <c r="G232" i="1"/>
  <c r="D233" i="1"/>
  <c r="D232" i="1" s="1"/>
  <c r="G233" i="1"/>
  <c r="H233" i="1"/>
  <c r="H232" i="1" s="1"/>
  <c r="B234" i="1"/>
  <c r="C234" i="1"/>
  <c r="E234" i="1"/>
  <c r="F234" i="1"/>
  <c r="G234" i="1"/>
  <c r="D235" i="1"/>
  <c r="D234" i="1" s="1"/>
  <c r="H234" i="1" s="1"/>
  <c r="G235" i="1"/>
  <c r="H235" i="1"/>
  <c r="B236" i="1"/>
  <c r="C236" i="1"/>
  <c r="E236" i="1"/>
  <c r="F236" i="1"/>
  <c r="G236" i="1"/>
  <c r="D237" i="1"/>
  <c r="D236" i="1" s="1"/>
  <c r="H236" i="1" s="1"/>
  <c r="G237" i="1"/>
  <c r="H237" i="1"/>
  <c r="B239" i="1"/>
  <c r="B238" i="1" s="1"/>
  <c r="C239" i="1"/>
  <c r="D239" i="1"/>
  <c r="E239" i="1"/>
  <c r="F239" i="1"/>
  <c r="F238" i="1" s="1"/>
  <c r="D240" i="1"/>
  <c r="G240" i="1"/>
  <c r="G239" i="1" s="1"/>
  <c r="B241" i="1"/>
  <c r="C241" i="1"/>
  <c r="D241" i="1"/>
  <c r="E241" i="1"/>
  <c r="F241" i="1"/>
  <c r="D242" i="1"/>
  <c r="G242" i="1"/>
  <c r="G241" i="1" s="1"/>
  <c r="H241" i="1" s="1"/>
  <c r="B243" i="1"/>
  <c r="C243" i="1"/>
  <c r="D243" i="1"/>
  <c r="E243" i="1"/>
  <c r="F243" i="1"/>
  <c r="D244" i="1"/>
  <c r="G244" i="1"/>
  <c r="G243" i="1" s="1"/>
  <c r="H243" i="1" s="1"/>
  <c r="B245" i="1"/>
  <c r="C245" i="1"/>
  <c r="E245" i="1"/>
  <c r="F245" i="1"/>
  <c r="D246" i="1"/>
  <c r="G246" i="1"/>
  <c r="G245" i="1" s="1"/>
  <c r="D247" i="1"/>
  <c r="D245" i="1" s="1"/>
  <c r="H245" i="1" s="1"/>
  <c r="G247" i="1"/>
  <c r="H247" i="1"/>
  <c r="B248" i="1"/>
  <c r="C248" i="1"/>
  <c r="C238" i="1" s="1"/>
  <c r="E248" i="1"/>
  <c r="E238" i="1" s="1"/>
  <c r="F248" i="1"/>
  <c r="G248" i="1"/>
  <c r="D249" i="1"/>
  <c r="D248" i="1" s="1"/>
  <c r="H248" i="1" s="1"/>
  <c r="G249" i="1"/>
  <c r="H249" i="1"/>
  <c r="C250" i="1"/>
  <c r="E250" i="1"/>
  <c r="B251" i="1"/>
  <c r="B250" i="1" s="1"/>
  <c r="C251" i="1"/>
  <c r="E251" i="1"/>
  <c r="F251" i="1"/>
  <c r="F250" i="1" s="1"/>
  <c r="D252" i="1"/>
  <c r="G252" i="1"/>
  <c r="G251" i="1" s="1"/>
  <c r="G250" i="1" s="1"/>
  <c r="D253" i="1"/>
  <c r="D251" i="1" s="1"/>
  <c r="G253" i="1"/>
  <c r="H253" i="1"/>
  <c r="D254" i="1"/>
  <c r="G254" i="1"/>
  <c r="H254" i="1" s="1"/>
  <c r="D255" i="1"/>
  <c r="G255" i="1"/>
  <c r="H255" i="1"/>
  <c r="D256" i="1"/>
  <c r="G256" i="1"/>
  <c r="H256" i="1" s="1"/>
  <c r="B257" i="1"/>
  <c r="F257" i="1"/>
  <c r="B258" i="1"/>
  <c r="C258" i="1"/>
  <c r="C257" i="1" s="1"/>
  <c r="E258" i="1"/>
  <c r="E257" i="1" s="1"/>
  <c r="F258" i="1"/>
  <c r="D259" i="1"/>
  <c r="D258" i="1" s="1"/>
  <c r="G259" i="1"/>
  <c r="H259" i="1"/>
  <c r="D260" i="1"/>
  <c r="G260" i="1"/>
  <c r="G258" i="1" s="1"/>
  <c r="G257" i="1" s="1"/>
  <c r="D261" i="1"/>
  <c r="G261" i="1"/>
  <c r="H261" i="1"/>
  <c r="D262" i="1"/>
  <c r="G262" i="1"/>
  <c r="H262" i="1" s="1"/>
  <c r="D263" i="1"/>
  <c r="G263" i="1"/>
  <c r="H263" i="1"/>
  <c r="D264" i="1"/>
  <c r="G264" i="1"/>
  <c r="H264" i="1" s="1"/>
  <c r="D265" i="1"/>
  <c r="G265" i="1"/>
  <c r="H265" i="1"/>
  <c r="D266" i="1"/>
  <c r="G266" i="1"/>
  <c r="H266" i="1" s="1"/>
  <c r="D267" i="1"/>
  <c r="G267" i="1"/>
  <c r="H267" i="1"/>
  <c r="D268" i="1"/>
  <c r="G268" i="1"/>
  <c r="H268" i="1" s="1"/>
  <c r="D269" i="1"/>
  <c r="G269" i="1"/>
  <c r="H269" i="1"/>
  <c r="D270" i="1"/>
  <c r="G270" i="1"/>
  <c r="H270" i="1" s="1"/>
  <c r="D271" i="1"/>
  <c r="G271" i="1"/>
  <c r="H271" i="1"/>
  <c r="D272" i="1"/>
  <c r="G272" i="1"/>
  <c r="H272" i="1" s="1"/>
  <c r="D273" i="1"/>
  <c r="G273" i="1"/>
  <c r="H273" i="1"/>
  <c r="C274" i="1"/>
  <c r="E274" i="1"/>
  <c r="B275" i="1"/>
  <c r="B274" i="1" s="1"/>
  <c r="C275" i="1"/>
  <c r="E275" i="1"/>
  <c r="F275" i="1"/>
  <c r="F274" i="1" s="1"/>
  <c r="D276" i="1"/>
  <c r="G276" i="1"/>
  <c r="G275" i="1" s="1"/>
  <c r="G274" i="1" s="1"/>
  <c r="D277" i="1"/>
  <c r="D275" i="1" s="1"/>
  <c r="G277" i="1"/>
  <c r="H277" i="1"/>
  <c r="D278" i="1"/>
  <c r="G278" i="1"/>
  <c r="H278" i="1" s="1"/>
  <c r="B279" i="1"/>
  <c r="F279" i="1"/>
  <c r="B280" i="1"/>
  <c r="C280" i="1"/>
  <c r="C279" i="1" s="1"/>
  <c r="E280" i="1"/>
  <c r="E279" i="1" s="1"/>
  <c r="F280" i="1"/>
  <c r="G280" i="1"/>
  <c r="G279" i="1" s="1"/>
  <c r="D281" i="1"/>
  <c r="D280" i="1" s="1"/>
  <c r="G281" i="1"/>
  <c r="B282" i="1"/>
  <c r="C282" i="1"/>
  <c r="E282" i="1"/>
  <c r="F282" i="1"/>
  <c r="G282" i="1"/>
  <c r="D283" i="1"/>
  <c r="D282" i="1" s="1"/>
  <c r="H282" i="1" s="1"/>
  <c r="G283" i="1"/>
  <c r="H283" i="1"/>
  <c r="D279" i="1" l="1"/>
  <c r="H279" i="1" s="1"/>
  <c r="H281" i="1"/>
  <c r="H280" i="1" s="1"/>
  <c r="D274" i="1"/>
  <c r="H274" i="1" s="1"/>
  <c r="H275" i="1"/>
  <c r="D257" i="1"/>
  <c r="H257" i="1" s="1"/>
  <c r="H258" i="1"/>
  <c r="H251" i="1"/>
  <c r="D250" i="1"/>
  <c r="H250" i="1" s="1"/>
  <c r="G238" i="1"/>
  <c r="H239" i="1"/>
  <c r="H238" i="1" s="1"/>
  <c r="D238" i="1"/>
  <c r="G222" i="1"/>
  <c r="G198" i="1"/>
  <c r="H199" i="1"/>
  <c r="H198" i="1"/>
  <c r="B285" i="1"/>
  <c r="D183" i="1"/>
  <c r="H183" i="1" s="1"/>
  <c r="H184" i="1"/>
  <c r="C285" i="1"/>
  <c r="D229" i="1"/>
  <c r="D219" i="1"/>
  <c r="H219" i="1" s="1"/>
  <c r="H220" i="1"/>
  <c r="D195" i="1"/>
  <c r="H195" i="1" s="1"/>
  <c r="H196" i="1"/>
  <c r="F285" i="1"/>
  <c r="D171" i="1"/>
  <c r="H172" i="1"/>
  <c r="G171" i="1"/>
  <c r="E285" i="1"/>
  <c r="H276" i="1"/>
  <c r="H260" i="1"/>
  <c r="H252" i="1"/>
  <c r="H246" i="1"/>
  <c r="H244" i="1"/>
  <c r="H242" i="1"/>
  <c r="H240" i="1"/>
  <c r="H230" i="1"/>
  <c r="H229" i="1" s="1"/>
  <c r="H228" i="1"/>
  <c r="H227" i="1" s="1"/>
  <c r="H226" i="1"/>
  <c r="H224" i="1"/>
  <c r="H223" i="1" s="1"/>
  <c r="H222" i="1" s="1"/>
  <c r="H218" i="1"/>
  <c r="H216" i="1"/>
  <c r="H214" i="1"/>
  <c r="H212" i="1"/>
  <c r="H210" i="1"/>
  <c r="H208" i="1"/>
  <c r="H206" i="1"/>
  <c r="H204" i="1"/>
  <c r="H202" i="1"/>
  <c r="H200" i="1"/>
  <c r="H190" i="1"/>
  <c r="H189" i="1" s="1"/>
  <c r="H188" i="1" s="1"/>
  <c r="H186" i="1"/>
  <c r="H174" i="1"/>
  <c r="D92" i="1"/>
  <c r="H80" i="1"/>
  <c r="D79" i="1"/>
  <c r="H66" i="1"/>
  <c r="D65" i="1"/>
  <c r="H65" i="1" s="1"/>
  <c r="H41" i="1"/>
  <c r="H40" i="1" s="1"/>
  <c r="G92" i="1"/>
  <c r="G91" i="1" s="1"/>
  <c r="G80" i="1"/>
  <c r="G79" i="1" s="1"/>
  <c r="H67" i="1"/>
  <c r="H43" i="1"/>
  <c r="H35" i="1"/>
  <c r="H34" i="1" s="1"/>
  <c r="H33" i="1" s="1"/>
  <c r="H23" i="1"/>
  <c r="D19" i="1"/>
  <c r="D18" i="1" s="1"/>
  <c r="H18" i="1" s="1"/>
  <c r="H11" i="1"/>
  <c r="H9" i="1" s="1"/>
  <c r="H8" i="1" s="1"/>
  <c r="G285" i="1" l="1"/>
  <c r="H79" i="1"/>
  <c r="H285" i="1" s="1"/>
  <c r="H92" i="1"/>
  <c r="D91" i="1"/>
  <c r="H91" i="1" s="1"/>
  <c r="H171" i="1"/>
  <c r="D285" i="1"/>
  <c r="H19" i="1"/>
</calcChain>
</file>

<file path=xl/sharedStrings.xml><?xml version="1.0" encoding="utf-8"?>
<sst xmlns="http://schemas.openxmlformats.org/spreadsheetml/2006/main" count="292" uniqueCount="281">
  <si>
    <t>FUENTE: Dirección General de Administración Escolar, UNAM.</t>
  </si>
  <si>
    <r>
      <t>a</t>
    </r>
    <r>
      <rPr>
        <sz val="8"/>
        <rFont val="Arial"/>
        <family val="2"/>
      </rPr>
      <t xml:space="preserve"> Las cifras de población corresponden al Sistema Escolarizado. Las del Sistema Universidad Abierta y Educación a Distancia se reportan en el cuadro correspondiente.</t>
    </r>
  </si>
  <si>
    <t>T O T A L</t>
  </si>
  <si>
    <t>Estadística Aplicada</t>
  </si>
  <si>
    <t>Posgrado en Ciencias Matemáticas</t>
  </si>
  <si>
    <t>Especialización en Cómputo de Alto Rendimiento</t>
  </si>
  <si>
    <t>Posgrado en Ciencia e Ingeniería de la Computación</t>
  </si>
  <si>
    <t>Instituto de Investigaciones en Matemáticas Aplicadas y en Sistemas</t>
  </si>
  <si>
    <t>Trabajo Social en Modelos de Intervención con Mujeres</t>
  </si>
  <si>
    <t xml:space="preserve">Trabajo Social en Modelos de Intervención con Jóvenes </t>
  </si>
  <si>
    <t>Trabajo Social en Modelos de Intervención con Adultos Mayores</t>
  </si>
  <si>
    <t>Programa Único de las Especializaciones en Trabajo Social</t>
  </si>
  <si>
    <t>Escuela Nacional de Trabajo Social</t>
  </si>
  <si>
    <t>Especialización en Enfermería Perioperatoria</t>
  </si>
  <si>
    <t>Especialización en Enfermería Perinatal</t>
  </si>
  <si>
    <t>Especialización en Enfermería Oncológica</t>
  </si>
  <si>
    <t>Especialización en Enfermería Neurológica</t>
  </si>
  <si>
    <t>Especialización en Enfermería Nefrológica</t>
  </si>
  <si>
    <t>Especialización en Enfermería Infantil</t>
  </si>
  <si>
    <t>Especialización en Enfermería en Salud Pública</t>
  </si>
  <si>
    <t>Especialización en Enfermería en Salud Mental</t>
  </si>
  <si>
    <t>Especialización en Enfermería en Rehabilitación</t>
  </si>
  <si>
    <t>Especialización en Enfermería en la Cultura Física y el Deporte</t>
  </si>
  <si>
    <t>Especialización en Enfermería en Atención en el Hogar</t>
  </si>
  <si>
    <t>Especialización en Enfermería del Neonato</t>
  </si>
  <si>
    <t>Especialización en Enfermería del Anciano</t>
  </si>
  <si>
    <t>Especialización en Enfermería del Adulto en Estado Crítico</t>
  </si>
  <si>
    <t>Especialización en Enfermería Cardiovascular</t>
  </si>
  <si>
    <t>Plan Único de Especialización en Enfermería</t>
  </si>
  <si>
    <t>Escuela Nacional de Enfermería y Obstetricia</t>
  </si>
  <si>
    <t>Especialización en Patología Oral y Maxilofacial</t>
  </si>
  <si>
    <t>Especialización en Ortodoncia</t>
  </si>
  <si>
    <t>Especialización en Odontología Pediátrica</t>
  </si>
  <si>
    <t>Especialización en Endodoncia</t>
  </si>
  <si>
    <t>Especialización en Cirugía Oral y Maxilofacial</t>
  </si>
  <si>
    <t>Programa de Especializaciones en Odontología</t>
  </si>
  <si>
    <t>Escuela Nacional de Estudios Superiores, Unidad León</t>
  </si>
  <si>
    <t>Especialización en Ortodoncia y Ortopedia Maxilofacial</t>
  </si>
  <si>
    <t>Programa de Especialización en Ortodoncia y Ortopedia Maxilofacial</t>
  </si>
  <si>
    <t>Farmacia Industrial (Procesos Farmacéuticos)</t>
  </si>
  <si>
    <t>Farmacia Industrial (Desarrollo Farmacéutico)</t>
  </si>
  <si>
    <t>Programa de Especializaciones en Farmacia Industrial</t>
  </si>
  <si>
    <t>Salud en el Trabajo y su Impacto Ambiental</t>
  </si>
  <si>
    <t>Programa de Especialización en Salud en el Trabajo</t>
  </si>
  <si>
    <t>Estomatología en Atención Primaria</t>
  </si>
  <si>
    <t>Especialización en Estomatología en Atención Primaria</t>
  </si>
  <si>
    <t>Estomatología del Niño y del Adolescente</t>
  </si>
  <si>
    <t>Programa de Especialización en Estomatología del Niño y del Adolescente</t>
  </si>
  <si>
    <t>Facultad de Estudios Superiores Zaragoza</t>
  </si>
  <si>
    <t>Estomatología Pediátrica</t>
  </si>
  <si>
    <t>Programa de Especialización en Estomatología Pediátrica</t>
  </si>
  <si>
    <t>Ortodoncia</t>
  </si>
  <si>
    <t>Endoperiodontología</t>
  </si>
  <si>
    <t>Especialización en Endoperiodontología</t>
  </si>
  <si>
    <t>Especialización en Enfermería en Enfermería Nefrológica</t>
  </si>
  <si>
    <t>Especialización en Enfermería en Salud Laboral</t>
  </si>
  <si>
    <t>Facultad de Estudios Superiores Iztacala</t>
  </si>
  <si>
    <t>Valuación Rural</t>
  </si>
  <si>
    <t>Programa de Especialización en Valuación Rural</t>
  </si>
  <si>
    <t>Especialización en Producción de Ovinos y Caprinos</t>
  </si>
  <si>
    <t>Farmacia Hospitalaria y Clínica</t>
  </si>
  <si>
    <t>Especialización en Farmacia Hospitalaria y Clínica</t>
  </si>
  <si>
    <t>Facultad de Estudios Superiores Cuautitlán</t>
  </si>
  <si>
    <t>Puentes</t>
  </si>
  <si>
    <t>Programa de Especialización en Puentes</t>
  </si>
  <si>
    <t>Facultad de Estudios Superiores Aragón</t>
  </si>
  <si>
    <t>Especialización en Tecnología Digital para la Enseñanza de Matemáticas</t>
  </si>
  <si>
    <t>Programa de Especialización en Tecnología Digital para la Enseñanza de Matemáticas</t>
  </si>
  <si>
    <t>Sistemas de Calidad</t>
  </si>
  <si>
    <t>Especialización en Sistemas de Calidad</t>
  </si>
  <si>
    <t>Instituciones Administrativas de Finanzas Públicas</t>
  </si>
  <si>
    <t>Especialización en Instituciones Administrativas de Finanzas Públicas</t>
  </si>
  <si>
    <t>Geotecnia</t>
  </si>
  <si>
    <t>Especialización en Geotecnia</t>
  </si>
  <si>
    <t>Derechos Humanos</t>
  </si>
  <si>
    <t>Especialización en Derechos Humanos</t>
  </si>
  <si>
    <t>Derecho Sanitario</t>
  </si>
  <si>
    <t>Especialización en Derecho Sanitario</t>
  </si>
  <si>
    <t>Derecho Penal</t>
  </si>
  <si>
    <t>Especialización en Derecho Penal</t>
  </si>
  <si>
    <t>Derecho Fiscal</t>
  </si>
  <si>
    <t>Especialización en Derecho Fiscal</t>
  </si>
  <si>
    <t>Derecho Energético</t>
  </si>
  <si>
    <t>Especialización en Derecho Energético</t>
  </si>
  <si>
    <t>Costos de la Construcción</t>
  </si>
  <si>
    <t>Especialización en Costos de la Construcción</t>
  </si>
  <si>
    <t>Facultad de Estudios Superiores Acatlán</t>
  </si>
  <si>
    <t>Bioquímica Clínica</t>
  </si>
  <si>
    <t>Programa de Especialización en Bioquímica Clínica</t>
  </si>
  <si>
    <t>Facultad de Química</t>
  </si>
  <si>
    <t>Psicología Escolar y Asesoría Psicoeducativa</t>
  </si>
  <si>
    <t>Promoción de la Salud y Prevención del Comportamiento Adictivo</t>
  </si>
  <si>
    <t>Intervención Clínica en Niños y Adolescentes</t>
  </si>
  <si>
    <t>Intervención Clínica en Adultos y Grupos</t>
  </si>
  <si>
    <t>Comunicación, Criminología y Poder</t>
  </si>
  <si>
    <t>Programa Único de Especializaciones en Psicología</t>
  </si>
  <si>
    <t>Facultad de Psicología</t>
  </si>
  <si>
    <t>Odontología (Odontología Restauradora Avanzada)</t>
  </si>
  <si>
    <t>Odontología (Alta Especialización en Implantología Oral Quirúrgica y Protésica)</t>
  </si>
  <si>
    <t>Odontología</t>
  </si>
  <si>
    <t>Plan Único de Especializaciones Odontológicas</t>
  </si>
  <si>
    <t>Facultad de Odontología</t>
  </si>
  <si>
    <t>Producción Animal Ovinos</t>
  </si>
  <si>
    <t>Producción Animal Organismos Acuáticos</t>
  </si>
  <si>
    <t>Producción Animal Bovinos</t>
  </si>
  <si>
    <t>Producción Animal Aves</t>
  </si>
  <si>
    <t>Medicina y Cirugía Veterinarias Etología Clínica</t>
  </si>
  <si>
    <t>Medicina y Cirugía Veterinarias (Perros y Gatos)</t>
  </si>
  <si>
    <t>Medicina y Cirugía Veterinarias (Fauna Silvestre)</t>
  </si>
  <si>
    <t>Medicina y Cirugía Veterinarias (Équidos)</t>
  </si>
  <si>
    <t>Diagnóstico Veterinario (Patología Clínica)</t>
  </si>
  <si>
    <t>Diagnóstico Veterinario (Microbiología)</t>
  </si>
  <si>
    <t>Programa de Especializaciones en Medicina Veterinaria y Zootecnia</t>
  </si>
  <si>
    <t>Facultad de Medicina Veterinaria y Zootecnia</t>
  </si>
  <si>
    <t>Urología Ginecológica</t>
  </si>
  <si>
    <t>Urología</t>
  </si>
  <si>
    <t>Urgencias Pediátricas</t>
  </si>
  <si>
    <t>Terapia Endovascular Neurológica</t>
  </si>
  <si>
    <t>Reumatología Pediátrica</t>
  </si>
  <si>
    <t>Reumatología</t>
  </si>
  <si>
    <t>Radiooncología</t>
  </si>
  <si>
    <t>Psiquiatría Infantil y de la Adolescencia</t>
  </si>
  <si>
    <t>Psiquiatría</t>
  </si>
  <si>
    <t>Pediatría</t>
  </si>
  <si>
    <t>Patología Pediátrica</t>
  </si>
  <si>
    <t>Patología Clínica</t>
  </si>
  <si>
    <t>Otorrinolaringología y Cirugía de Cabeza y Cuello</t>
  </si>
  <si>
    <t>Otorrinolaringología Pediátrica</t>
  </si>
  <si>
    <t>Ortopedia</t>
  </si>
  <si>
    <t>Oncología Pediátrica</t>
  </si>
  <si>
    <t>Oncología Médica</t>
  </si>
  <si>
    <t>Oftalmología Neurológica</t>
  </si>
  <si>
    <t>Oftalmología</t>
  </si>
  <si>
    <t>Nutriología Clínica</t>
  </si>
  <si>
    <t>Neurorradiología</t>
  </si>
  <si>
    <t>Neuropatología</t>
  </si>
  <si>
    <t>Neurootología</t>
  </si>
  <si>
    <t>Neurología Pediátrica</t>
  </si>
  <si>
    <t>Neurología</t>
  </si>
  <si>
    <t>Neurofisiología Clínica</t>
  </si>
  <si>
    <t>Neurocirugía Pediátrica</t>
  </si>
  <si>
    <t>Neurocirugía</t>
  </si>
  <si>
    <t>Neuro-Anestesiología</t>
  </si>
  <si>
    <t>Neumología Pediátrica</t>
  </si>
  <si>
    <t>Neumología</t>
  </si>
  <si>
    <t>Neonatología</t>
  </si>
  <si>
    <t>Nefrología Pediátrica</t>
  </si>
  <si>
    <t>Nefrología</t>
  </si>
  <si>
    <t>Medicina Nuclear e Imagenología Nuclear</t>
  </si>
  <si>
    <t>Medicina Materno Fetal</t>
  </si>
  <si>
    <t>Medicina Legal</t>
  </si>
  <si>
    <t>Medicina Interna</t>
  </si>
  <si>
    <t>Medicina Familiar</t>
  </si>
  <si>
    <t>Medicina del Trabajo y Ambiental</t>
  </si>
  <si>
    <t>Medicina de Urgencias</t>
  </si>
  <si>
    <t>Medicina de Rehabilitación</t>
  </si>
  <si>
    <t>Medicina de la Actividad Física y Deportiva</t>
  </si>
  <si>
    <t>Medicina Crítica Pediátrica</t>
  </si>
  <si>
    <t>Medicina Crítica</t>
  </si>
  <si>
    <t>Infectología</t>
  </si>
  <si>
    <t>Imagenología Diagnóstica y Terapéutica</t>
  </si>
  <si>
    <t>Hematología Pediátrica</t>
  </si>
  <si>
    <t>Hematología</t>
  </si>
  <si>
    <t>Ginecología y Obstetricia</t>
  </si>
  <si>
    <t>Ginecología Oncológica</t>
  </si>
  <si>
    <t>Geriatría</t>
  </si>
  <si>
    <t>Genética Médica</t>
  </si>
  <si>
    <t>Gastroenterología y Nutrición Pediátrica</t>
  </si>
  <si>
    <t>Gastroenterología</t>
  </si>
  <si>
    <t>Epidemiología</t>
  </si>
  <si>
    <t>Endocrinología Pediátrica</t>
  </si>
  <si>
    <t>Endocrinología</t>
  </si>
  <si>
    <t>Dermatopatología</t>
  </si>
  <si>
    <t>Dermatología Pediátrica</t>
  </si>
  <si>
    <t>Dermatología</t>
  </si>
  <si>
    <t>Coloproctología</t>
  </si>
  <si>
    <t>Cirugía Plástica y Reconstructiva</t>
  </si>
  <si>
    <t>Cirugía Pediátrica</t>
  </si>
  <si>
    <t>Cirugía Oncológica (adultos)</t>
  </si>
  <si>
    <t>Cirugía General</t>
  </si>
  <si>
    <t>Cirugía Cardiotorácica Pediátrica</t>
  </si>
  <si>
    <t>Cirugía Cardiotorácica</t>
  </si>
  <si>
    <t>Cardiología Pediátrica</t>
  </si>
  <si>
    <t>Cardiología</t>
  </si>
  <si>
    <t>Biología de la Reproducción Humana</t>
  </si>
  <si>
    <t>Audiología, Otoneurología y Foniatría</t>
  </si>
  <si>
    <t>Angiología y Cirugía Vascular</t>
  </si>
  <si>
    <t>Anestesiología Pediátrica</t>
  </si>
  <si>
    <t>Anestesiología</t>
  </si>
  <si>
    <t>Anatomía Patológica</t>
  </si>
  <si>
    <t>Alergia e Inmunología Clínica Pediátrica</t>
  </si>
  <si>
    <t>Alergia e Inmunología Clínica</t>
  </si>
  <si>
    <t>Plan Único de Especializaciones Médicas</t>
  </si>
  <si>
    <t>Facultad de Medicina</t>
  </si>
  <si>
    <t>Vías Terrestres</t>
  </si>
  <si>
    <t>Manufactura</t>
  </si>
  <si>
    <t>Ingeniería Sanitaria</t>
  </si>
  <si>
    <t>Hidráulica</t>
  </si>
  <si>
    <t>Exploración Petrolera y Caracterización de Yacimientos</t>
  </si>
  <si>
    <t>Estructuras</t>
  </si>
  <si>
    <t>Energía Eléctrica</t>
  </si>
  <si>
    <t>Construcción</t>
  </si>
  <si>
    <t>Ahorro y Uso Eficiente de la Energía</t>
  </si>
  <si>
    <t>Programa Único de Especializaciones en Ingeniería</t>
  </si>
  <si>
    <t>Facultad de Ingeniería</t>
  </si>
  <si>
    <t>Historia del Arte</t>
  </si>
  <si>
    <t>Programa de Especialización en Historia del Arte</t>
  </si>
  <si>
    <t>Facultad de Filosofía y Letras</t>
  </si>
  <si>
    <t>Teoría Económica</t>
  </si>
  <si>
    <t>Microfinanzas</t>
  </si>
  <si>
    <t>Historia Económica</t>
  </si>
  <si>
    <t>Historia del Pensamiento Económico</t>
  </si>
  <si>
    <t>Género en la Economía</t>
  </si>
  <si>
    <t>Economía Monetaria y Financiera</t>
  </si>
  <si>
    <t>Economía Aplicada</t>
  </si>
  <si>
    <t>Economía Ambiental y Ecológica</t>
  </si>
  <si>
    <t>Desarrollo Social</t>
  </si>
  <si>
    <t>Programa Único de Especializaciones en Economía</t>
  </si>
  <si>
    <t>Facultad de Economía</t>
  </si>
  <si>
    <t>Mediación y Medios Alternativos de Solución de Conflictos</t>
  </si>
  <si>
    <t>Género y Derecho</t>
  </si>
  <si>
    <t>Derecho Notarial y Registral</t>
  </si>
  <si>
    <t>Derecho Laboral</t>
  </si>
  <si>
    <t>Derecho Internacional Público</t>
  </si>
  <si>
    <t>Derecho Financiero</t>
  </si>
  <si>
    <t>Derecho Familiar</t>
  </si>
  <si>
    <t>Derecho Empresarial</t>
  </si>
  <si>
    <t>Derecho Electoral</t>
  </si>
  <si>
    <t>Derecho del Sistema de Responsabilidad de Servidores Públicos</t>
  </si>
  <si>
    <t>Derecho del Comercio Exterior</t>
  </si>
  <si>
    <t>Derecho de la Propiedad Intelectual</t>
  </si>
  <si>
    <t>Derecho Constitucional</t>
  </si>
  <si>
    <t>Derecho Civil</t>
  </si>
  <si>
    <t>Derecho Ambiental</t>
  </si>
  <si>
    <t>Derecho Administrativo</t>
  </si>
  <si>
    <t>Derecho a la Información</t>
  </si>
  <si>
    <t>Administración y Procuración de Justicia</t>
  </si>
  <si>
    <t>Programa Único de las Especializaciones en Derecho</t>
  </si>
  <si>
    <t>Facultad de Derecho</t>
  </si>
  <si>
    <t>Recursos Humanos</t>
  </si>
  <si>
    <t>Mercadotecnia</t>
  </si>
  <si>
    <t>Fiscal</t>
  </si>
  <si>
    <t>Alta Dirección</t>
  </si>
  <si>
    <t>Administración Gerontológica</t>
  </si>
  <si>
    <t>Especializaciones en Ciencias de la Administración</t>
  </si>
  <si>
    <t>Facultad de Contaduría y Administración</t>
  </si>
  <si>
    <t>Especialización en Seguridad Pública</t>
  </si>
  <si>
    <t>Especialización en Opinión Pública</t>
  </si>
  <si>
    <t>Especialización en Negociación y Gestión de Conflictos Políticos y Sociales</t>
  </si>
  <si>
    <t>Especialización en Comunicación y Campañas Políticas</t>
  </si>
  <si>
    <t>Especialización en Análisis Político</t>
  </si>
  <si>
    <t>Programa Único de Especializaciones en Ciencias Políticas y Sociales</t>
  </si>
  <si>
    <t xml:space="preserve">Facultad de Ciencias Políticas y Sociales                             </t>
  </si>
  <si>
    <t>Pensiones</t>
  </si>
  <si>
    <t>Matemáticas para el Bachillerato</t>
  </si>
  <si>
    <t>Física para el Bachillerato</t>
  </si>
  <si>
    <t>Biología para el Bachillerato</t>
  </si>
  <si>
    <t>Programa Único de Especializaciones en Ciencias Biológicas, Físicas y Matemáticas</t>
  </si>
  <si>
    <t>Microscopía Electrónica Aplicada a las Ciencias Biológicas</t>
  </si>
  <si>
    <t>Especialización en Microscopía Electrónica en Ciencias Biológicas</t>
  </si>
  <si>
    <t>Facultad de Ciencias</t>
  </si>
  <si>
    <t>Vivienda</t>
  </si>
  <si>
    <t>Valuación Inmobiliaria</t>
  </si>
  <si>
    <t>Planeación y Diseño de Unidades para la Salud</t>
  </si>
  <si>
    <t>Gerencia de Proyectos</t>
  </si>
  <si>
    <t>Espacio Público y Movilidad Urbana</t>
  </si>
  <si>
    <t>Diseño de Iluminación Arquitectónica</t>
  </si>
  <si>
    <t>Diseño de Cubiertas Ligeras</t>
  </si>
  <si>
    <t>Arquitectura Interior</t>
  </si>
  <si>
    <t>Programa Único de Especializaciones en Arquitectura (PUEA)</t>
  </si>
  <si>
    <t>Facultad de Arquitectura</t>
  </si>
  <si>
    <t>Total</t>
  </si>
  <si>
    <t>Mujeres</t>
  </si>
  <si>
    <t>Hombres</t>
  </si>
  <si>
    <t>Población total</t>
  </si>
  <si>
    <t>Reingreso</t>
  </si>
  <si>
    <t>Primer ingreso</t>
  </si>
  <si>
    <t>Entidad académica / Programa o plan de estudios</t>
  </si>
  <si>
    <t>2019-2020</t>
  </si>
  <si>
    <r>
      <t>POSGRADO. ESPECIALIZACIONES</t>
    </r>
    <r>
      <rPr>
        <b/>
        <vertAlign val="superscript"/>
        <sz val="10"/>
        <rFont val="Arial"/>
        <family val="2"/>
      </rPr>
      <t>a</t>
    </r>
  </si>
  <si>
    <t>UNAM. POBLACIÓN ESCOLAR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</si>
</sst>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MS Sans Serif"/>
      <family val="2"/>
    </font>
    <font>
      <b/>
      <sz val="11"/>
      <color theme="1"/>
      <name val="Calibri"/>
      <family val="2"/>
      <scheme val="minor"/>
    </font>
    <font>
      <sz val="10"/>
      <name val="Helv"/>
    </font>
    <font>
      <sz val="10"/>
      <name val="Arial"/>
      <family val="2"/>
    </font>
    <font>
      <sz val="8"/>
      <name val="Arial"/>
      <family val="2"/>
    </font>
    <font>
      <sz val="10"/>
      <name val="MS Sans Serif"/>
      <family val="2"/>
    </font>
    <font>
      <vertAlign val="superscript"/>
      <sz val="8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8"/>
      <name val="Arial"/>
      <family val="2"/>
    </font>
    <font>
      <b/>
      <vertAlign val="superscript"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4">
    <xf numFmtId="0" fontId="0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8" fillId="0" borderId="0"/>
    <xf numFmtId="0" fontId="3" fillId="0" borderId="0"/>
    <xf numFmtId="0" fontId="3" fillId="0" borderId="0"/>
    <xf numFmtId="0" fontId="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3" fillId="0" borderId="0"/>
  </cellStyleXfs>
  <cellXfs count="70">
    <xf numFmtId="0" fontId="0" fillId="0" borderId="0" xfId="0"/>
    <xf numFmtId="3" fontId="3" fillId="0" borderId="0" xfId="1" applyNumberFormat="1" applyFont="1"/>
    <xf numFmtId="3" fontId="3" fillId="0" borderId="0" xfId="1" applyNumberFormat="1" applyFont="1" applyFill="1" applyAlignment="1">
      <alignment vertical="center"/>
    </xf>
    <xf numFmtId="3" fontId="3" fillId="0" borderId="0" xfId="1" applyNumberFormat="1" applyFont="1" applyAlignment="1">
      <alignment vertical="center"/>
    </xf>
    <xf numFmtId="3" fontId="4" fillId="0" borderId="0" xfId="1" applyNumberFormat="1" applyFont="1" applyAlignment="1">
      <alignment vertical="center"/>
    </xf>
    <xf numFmtId="3" fontId="1" fillId="0" borderId="0" xfId="0" applyNumberFormat="1" applyFont="1" applyFill="1" applyBorder="1"/>
    <xf numFmtId="1" fontId="6" fillId="0" borderId="0" xfId="2" applyNumberFormat="1" applyFont="1" applyFill="1" applyBorder="1" applyAlignment="1" applyProtection="1">
      <alignment horizontal="left" vertical="center"/>
    </xf>
    <xf numFmtId="3" fontId="3" fillId="0" borderId="0" xfId="1" applyNumberFormat="1" applyFont="1" applyBorder="1"/>
    <xf numFmtId="3" fontId="7" fillId="2" borderId="0" xfId="1" quotePrefix="1" applyNumberFormat="1" applyFont="1" applyFill="1" applyBorder="1" applyAlignment="1">
      <alignment vertical="center"/>
    </xf>
    <xf numFmtId="3" fontId="7" fillId="2" borderId="0" xfId="1" quotePrefix="1" applyNumberFormat="1" applyFont="1" applyFill="1" applyBorder="1" applyAlignment="1">
      <alignment horizontal="left" vertical="center"/>
    </xf>
    <xf numFmtId="3" fontId="3" fillId="0" borderId="0" xfId="1" applyNumberFormat="1" applyFont="1" applyFill="1" applyBorder="1" applyAlignment="1">
      <alignment vertical="center"/>
    </xf>
    <xf numFmtId="3" fontId="3" fillId="0" borderId="0" xfId="1" applyNumberFormat="1" applyFont="1" applyBorder="1" applyAlignment="1">
      <alignment vertical="center"/>
    </xf>
    <xf numFmtId="3" fontId="7" fillId="0" borderId="0" xfId="1" applyNumberFormat="1" applyFont="1"/>
    <xf numFmtId="1" fontId="3" fillId="0" borderId="0" xfId="3" applyNumberFormat="1" applyFont="1" applyBorder="1" applyAlignment="1">
      <alignment vertical="center"/>
    </xf>
    <xf numFmtId="1" fontId="3" fillId="0" borderId="0" xfId="4" applyNumberFormat="1" applyFont="1" applyBorder="1" applyAlignment="1">
      <alignment horizontal="left" vertical="center" indent="2"/>
    </xf>
    <xf numFmtId="3" fontId="7" fillId="0" borderId="0" xfId="1" applyNumberFormat="1" applyFont="1" applyFill="1" applyBorder="1" applyAlignment="1">
      <alignment vertical="center"/>
    </xf>
    <xf numFmtId="1" fontId="7" fillId="0" borderId="0" xfId="3" applyNumberFormat="1" applyFont="1" applyFill="1" applyBorder="1" applyAlignment="1">
      <alignment vertical="center"/>
    </xf>
    <xf numFmtId="0" fontId="7" fillId="0" borderId="0" xfId="4" applyFont="1" applyBorder="1" applyAlignment="1">
      <alignment horizontal="left" vertical="center" indent="1"/>
    </xf>
    <xf numFmtId="1" fontId="3" fillId="0" borderId="0" xfId="3" applyNumberFormat="1" applyFont="1" applyFill="1" applyBorder="1" applyAlignment="1">
      <alignment vertical="center"/>
    </xf>
    <xf numFmtId="1" fontId="3" fillId="0" borderId="0" xfId="1" applyNumberFormat="1" applyFont="1" applyBorder="1" applyAlignment="1">
      <alignment horizontal="left" vertical="center" indent="2"/>
    </xf>
    <xf numFmtId="1" fontId="7" fillId="0" borderId="0" xfId="1" applyNumberFormat="1" applyFont="1" applyBorder="1" applyAlignment="1">
      <alignment horizontal="left" vertical="center" indent="1"/>
    </xf>
    <xf numFmtId="1" fontId="7" fillId="0" borderId="0" xfId="1" applyNumberFormat="1" applyFont="1" applyFill="1" applyBorder="1" applyAlignment="1">
      <alignment vertical="center"/>
    </xf>
    <xf numFmtId="0" fontId="3" fillId="0" borderId="0" xfId="3" applyNumberFormat="1" applyFont="1" applyFill="1" applyBorder="1" applyAlignment="1">
      <alignment horizontal="left" vertical="center" indent="2"/>
    </xf>
    <xf numFmtId="0" fontId="7" fillId="0" borderId="0" xfId="3" applyFont="1" applyFill="1" applyBorder="1" applyAlignment="1">
      <alignment horizontal="left" vertical="center" indent="1"/>
    </xf>
    <xf numFmtId="3" fontId="7" fillId="0" borderId="0" xfId="1" applyNumberFormat="1" applyFont="1" applyFill="1"/>
    <xf numFmtId="0" fontId="3" fillId="0" borderId="0" xfId="3" applyFont="1" applyFill="1" applyBorder="1" applyAlignment="1">
      <alignment horizontal="left" vertical="center" indent="2"/>
    </xf>
    <xf numFmtId="3" fontId="7" fillId="3" borderId="0" xfId="1" applyNumberFormat="1" applyFont="1" applyFill="1"/>
    <xf numFmtId="3" fontId="3" fillId="3" borderId="0" xfId="1" applyNumberFormat="1" applyFont="1" applyFill="1" applyBorder="1" applyAlignment="1">
      <alignment vertical="center"/>
    </xf>
    <xf numFmtId="3" fontId="3" fillId="3" borderId="0" xfId="1" quotePrefix="1" applyNumberFormat="1" applyFont="1" applyFill="1" applyBorder="1" applyAlignment="1">
      <alignment horizontal="left" vertical="center" indent="2"/>
    </xf>
    <xf numFmtId="3" fontId="3" fillId="0" borderId="0" xfId="1" quotePrefix="1" applyNumberFormat="1" applyFont="1" applyFill="1" applyBorder="1" applyAlignment="1">
      <alignment horizontal="left" vertical="center" indent="2"/>
    </xf>
    <xf numFmtId="3" fontId="7" fillId="0" borderId="0" xfId="1" quotePrefix="1" applyNumberFormat="1" applyFont="1" applyFill="1" applyBorder="1" applyAlignment="1">
      <alignment horizontal="left" vertical="center" indent="1"/>
    </xf>
    <xf numFmtId="3" fontId="7" fillId="0" borderId="0" xfId="1" quotePrefix="1" applyNumberFormat="1" applyFont="1" applyFill="1" applyBorder="1" applyAlignment="1">
      <alignment horizontal="left" vertical="center"/>
    </xf>
    <xf numFmtId="3" fontId="9" fillId="0" borderId="0" xfId="5" applyNumberFormat="1" applyFont="1" applyFill="1" applyBorder="1" applyAlignment="1">
      <alignment vertical="center" wrapText="1"/>
    </xf>
    <xf numFmtId="3" fontId="3" fillId="0" borderId="0" xfId="1" applyNumberFormat="1" applyFont="1" applyFill="1"/>
    <xf numFmtId="3" fontId="8" fillId="0" borderId="0" xfId="5" applyNumberFormat="1" applyFont="1" applyFill="1" applyBorder="1" applyAlignment="1">
      <alignment vertical="center" wrapText="1"/>
    </xf>
    <xf numFmtId="0" fontId="8" fillId="0" borderId="0" xfId="5" applyFont="1" applyFill="1" applyBorder="1" applyAlignment="1">
      <alignment horizontal="left" vertical="center" indent="2"/>
    </xf>
    <xf numFmtId="0" fontId="9" fillId="0" borderId="0" xfId="5" applyFont="1" applyFill="1" applyBorder="1" applyAlignment="1">
      <alignment horizontal="left" vertical="center" indent="1"/>
    </xf>
    <xf numFmtId="1" fontId="3" fillId="0" borderId="0" xfId="6" applyNumberFormat="1" applyFont="1" applyFill="1" applyBorder="1" applyAlignment="1">
      <alignment horizontal="left" vertical="center" indent="2"/>
    </xf>
    <xf numFmtId="3" fontId="7" fillId="0" borderId="0" xfId="3" applyNumberFormat="1" applyFont="1" applyFill="1" applyBorder="1" applyAlignment="1">
      <alignment vertical="center"/>
    </xf>
    <xf numFmtId="3" fontId="7" fillId="0" borderId="0" xfId="1" applyNumberFormat="1" applyFont="1" applyFill="1" applyBorder="1" applyAlignment="1">
      <alignment horizontal="left" vertical="center"/>
    </xf>
    <xf numFmtId="3" fontId="3" fillId="0" borderId="0" xfId="3" applyNumberFormat="1" applyFont="1" applyFill="1" applyBorder="1" applyAlignment="1">
      <alignment vertical="center"/>
    </xf>
    <xf numFmtId="1" fontId="3" fillId="0" borderId="0" xfId="1" applyNumberFormat="1" applyFont="1" applyFill="1" applyBorder="1" applyAlignment="1">
      <alignment horizontal="left" vertical="center" indent="2"/>
    </xf>
    <xf numFmtId="0" fontId="3" fillId="0" borderId="0" xfId="1" applyFont="1" applyFill="1" applyBorder="1" applyAlignment="1">
      <alignment horizontal="left" vertical="center" indent="2"/>
    </xf>
    <xf numFmtId="3" fontId="7" fillId="0" borderId="0" xfId="1" applyNumberFormat="1" applyFont="1" applyAlignment="1">
      <alignment vertical="center"/>
    </xf>
    <xf numFmtId="0" fontId="7" fillId="0" borderId="0" xfId="3" applyFont="1" applyFill="1" applyBorder="1" applyAlignment="1">
      <alignment horizontal="left" indent="1"/>
    </xf>
    <xf numFmtId="0" fontId="7" fillId="0" borderId="0" xfId="1" applyFont="1" applyFill="1" applyBorder="1" applyAlignment="1">
      <alignment vertical="center"/>
    </xf>
    <xf numFmtId="3" fontId="3" fillId="0" borderId="0" xfId="7" applyNumberFormat="1" applyFont="1" applyFill="1" applyBorder="1" applyAlignment="1">
      <alignment vertical="center"/>
    </xf>
    <xf numFmtId="1" fontId="3" fillId="0" borderId="0" xfId="3" applyNumberFormat="1" applyFont="1" applyFill="1" applyBorder="1" applyAlignment="1">
      <alignment horizontal="left" vertical="center" indent="2"/>
    </xf>
    <xf numFmtId="3" fontId="7" fillId="0" borderId="0" xfId="1" applyNumberFormat="1" applyFont="1" applyFill="1" applyBorder="1" applyAlignment="1">
      <alignment horizontal="left" vertical="center" indent="1"/>
    </xf>
    <xf numFmtId="1" fontId="7" fillId="0" borderId="0" xfId="1" applyNumberFormat="1" applyFont="1" applyFill="1" applyBorder="1" applyAlignment="1">
      <alignment horizontal="left" vertical="center" indent="1"/>
    </xf>
    <xf numFmtId="0" fontId="8" fillId="0" borderId="0" xfId="8" applyFont="1" applyFill="1" applyBorder="1" applyAlignment="1">
      <alignment horizontal="left" vertical="center" wrapText="1" indent="2"/>
    </xf>
    <xf numFmtId="0" fontId="3" fillId="0" borderId="0" xfId="3" applyFont="1" applyFill="1" applyAlignment="1">
      <alignment horizontal="left" vertical="center" indent="2"/>
    </xf>
    <xf numFmtId="0" fontId="3" fillId="0" borderId="0" xfId="8" applyFont="1" applyFill="1" applyBorder="1" applyAlignment="1">
      <alignment horizontal="left" vertical="center" wrapText="1" indent="2"/>
    </xf>
    <xf numFmtId="3" fontId="3" fillId="0" borderId="0" xfId="3" applyNumberFormat="1" applyFont="1" applyFill="1" applyBorder="1"/>
    <xf numFmtId="3" fontId="7" fillId="0" borderId="0" xfId="6" applyNumberFormat="1" applyFont="1" applyFill="1" applyBorder="1" applyAlignment="1">
      <alignment vertical="center"/>
    </xf>
    <xf numFmtId="3" fontId="3" fillId="0" borderId="0" xfId="1" applyNumberFormat="1" applyFont="1" applyFill="1" applyBorder="1" applyAlignment="1">
      <alignment horizontal="left" vertical="center" indent="2"/>
    </xf>
    <xf numFmtId="1" fontId="3" fillId="0" borderId="0" xfId="7" applyNumberFormat="1" applyFont="1" applyFill="1" applyBorder="1" applyAlignment="1">
      <alignment horizontal="left" vertical="center" indent="2"/>
    </xf>
    <xf numFmtId="1" fontId="7" fillId="0" borderId="0" xfId="7" applyNumberFormat="1" applyFont="1" applyFill="1" applyBorder="1" applyAlignment="1">
      <alignment horizontal="left" vertical="center" indent="1"/>
    </xf>
    <xf numFmtId="1" fontId="7" fillId="0" borderId="0" xfId="7" applyNumberFormat="1" applyFont="1" applyFill="1" applyBorder="1" applyAlignment="1">
      <alignment horizontal="left" vertical="center"/>
    </xf>
    <xf numFmtId="1" fontId="3" fillId="3" borderId="0" xfId="7" applyNumberFormat="1" applyFont="1" applyFill="1" applyBorder="1" applyAlignment="1">
      <alignment horizontal="left" vertical="center" indent="2"/>
    </xf>
    <xf numFmtId="3" fontId="7" fillId="3" borderId="0" xfId="1" applyNumberFormat="1" applyFont="1" applyFill="1" applyBorder="1" applyAlignment="1">
      <alignment vertical="center"/>
    </xf>
    <xf numFmtId="1" fontId="7" fillId="3" borderId="0" xfId="7" applyNumberFormat="1" applyFont="1" applyFill="1" applyBorder="1" applyAlignment="1">
      <alignment horizontal="left" vertical="center" indent="1"/>
    </xf>
    <xf numFmtId="3" fontId="10" fillId="2" borderId="0" xfId="1" applyNumberFormat="1" applyFont="1" applyFill="1" applyAlignment="1">
      <alignment horizontal="center" vertical="center" wrapText="1"/>
    </xf>
    <xf numFmtId="3" fontId="10" fillId="2" borderId="0" xfId="1" applyNumberFormat="1" applyFont="1" applyFill="1" applyAlignment="1">
      <alignment horizontal="center" vertical="center"/>
    </xf>
    <xf numFmtId="3" fontId="10" fillId="2" borderId="0" xfId="1" applyNumberFormat="1" applyFont="1" applyFill="1" applyAlignment="1">
      <alignment horizontal="center" vertical="center"/>
    </xf>
    <xf numFmtId="3" fontId="3" fillId="0" borderId="0" xfId="1" applyNumberFormat="1" applyFont="1" applyFill="1" applyAlignment="1">
      <alignment horizontal="centerContinuous" vertical="center"/>
    </xf>
    <xf numFmtId="3" fontId="3" fillId="0" borderId="0" xfId="1" applyNumberFormat="1" applyFont="1" applyAlignment="1">
      <alignment horizontal="centerContinuous" vertical="center"/>
    </xf>
    <xf numFmtId="3" fontId="7" fillId="0" borderId="0" xfId="1" applyNumberFormat="1" applyFont="1" applyAlignment="1">
      <alignment horizontal="centerContinuous" vertical="center"/>
    </xf>
    <xf numFmtId="3" fontId="7" fillId="0" borderId="0" xfId="2" applyNumberFormat="1" applyFont="1" applyAlignment="1">
      <alignment horizontal="center" vertical="center"/>
    </xf>
    <xf numFmtId="3" fontId="7" fillId="0" borderId="0" xfId="1" applyNumberFormat="1" applyFont="1" applyAlignment="1">
      <alignment horizontal="center" vertical="center"/>
    </xf>
  </cellXfs>
  <cellStyles count="24">
    <cellStyle name="Normal" xfId="0" builtinId="0"/>
    <cellStyle name="Normal 10 2" xfId="9"/>
    <cellStyle name="Normal 10 2 2" xfId="3"/>
    <cellStyle name="Normal 10 3" xfId="10"/>
    <cellStyle name="Normal 12 2" xfId="11"/>
    <cellStyle name="Normal 12 3" xfId="12"/>
    <cellStyle name="Normal 19" xfId="13"/>
    <cellStyle name="Normal 2" xfId="14"/>
    <cellStyle name="Normal 2 2" xfId="15"/>
    <cellStyle name="Normal 2 2 2" xfId="16"/>
    <cellStyle name="Normal 2 2 2 2" xfId="17"/>
    <cellStyle name="Normal 2 2 3" xfId="18"/>
    <cellStyle name="Normal 2 3" xfId="19"/>
    <cellStyle name="Normal 2 3 2" xfId="20"/>
    <cellStyle name="Normal 2 4" xfId="21"/>
    <cellStyle name="Normal 2 4 2" xfId="22"/>
    <cellStyle name="Normal 3 2" xfId="23"/>
    <cellStyle name="Normal 3 2 2" xfId="4"/>
    <cellStyle name="Normal_esp2 2 2" xfId="7"/>
    <cellStyle name="Normal_especialización" xfId="8"/>
    <cellStyle name="Normal_Hoja3 2" xfId="5"/>
    <cellStyle name="Normal_POBESC_3" xfId="1"/>
    <cellStyle name="Normal_poblac99" xfId="2"/>
    <cellStyle name="Normal_posgra98 2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valida2020/agendaxls2020/2%20docencia/1%20pobesc%2020192020%20ok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C:/@/MAIL/Acopio/1999/valida_a/posgr9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C:/Users/usuario/Downloads/pobesc_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5 carreras"/>
      <sheetName val="bachillerato"/>
      <sheetName val="inic y prop"/>
      <sheetName val="suayed"/>
      <sheetName val="suayed por modalidad"/>
      <sheetName val="suayed por modalidad y sede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119B"/>
      <sheetName val="posg"/>
      <sheetName val="posg(adec)"/>
    </sheetNames>
    <sheetDataSet>
      <sheetData sheetId="0" refreshError="1">
        <row r="1">
          <cell r="A1" t="str">
            <v>PLANTEL</v>
          </cell>
          <cell r="B1" t="str">
            <v>NOM_PLAN</v>
          </cell>
          <cell r="C1" t="str">
            <v>NIVEL</v>
          </cell>
          <cell r="D1" t="str">
            <v>PI_H</v>
          </cell>
          <cell r="E1" t="str">
            <v>PI_M</v>
          </cell>
          <cell r="F1" t="str">
            <v>PI_TOTAL</v>
          </cell>
          <cell r="H1" t="str">
            <v>RI_H</v>
          </cell>
          <cell r="I1" t="str">
            <v>RI_M</v>
          </cell>
          <cell r="J1" t="str">
            <v>RI_TOTAL</v>
          </cell>
          <cell r="L1" t="str">
            <v>POBLACION</v>
          </cell>
        </row>
        <row r="2">
          <cell r="A2" t="str">
            <v>Escuela Nacional de Artes Plásticas</v>
          </cell>
          <cell r="B2" t="str">
            <v>Artes Visuales</v>
          </cell>
          <cell r="C2" t="str">
            <v>4</v>
          </cell>
          <cell r="D2">
            <v>39</v>
          </cell>
          <cell r="E2">
            <v>29</v>
          </cell>
          <cell r="F2">
            <v>68</v>
          </cell>
          <cell r="H2">
            <v>45</v>
          </cell>
          <cell r="I2">
            <v>33</v>
          </cell>
          <cell r="J2">
            <v>78</v>
          </cell>
          <cell r="L2">
            <v>146</v>
          </cell>
        </row>
        <row r="3">
          <cell r="L3">
            <v>146</v>
          </cell>
        </row>
        <row r="4">
          <cell r="A4" t="str">
            <v>Escuela Nacional de Enfermería y Obstetricia</v>
          </cell>
          <cell r="B4" t="str">
            <v>Enfermería</v>
          </cell>
          <cell r="C4" t="str">
            <v>3</v>
          </cell>
          <cell r="D4">
            <v>1</v>
          </cell>
          <cell r="E4">
            <v>21</v>
          </cell>
          <cell r="F4">
            <v>22</v>
          </cell>
          <cell r="H4">
            <v>4</v>
          </cell>
          <cell r="I4">
            <v>14</v>
          </cell>
          <cell r="J4">
            <v>18</v>
          </cell>
          <cell r="L4">
            <v>40</v>
          </cell>
        </row>
        <row r="5">
          <cell r="L5">
            <v>40</v>
          </cell>
        </row>
        <row r="6">
          <cell r="A6" t="str">
            <v>Escuela Nacional de Estudios Profesionales Acatlán</v>
          </cell>
          <cell r="B6" t="str">
            <v>Control de Calidad</v>
          </cell>
          <cell r="C6" t="str">
            <v>3</v>
          </cell>
          <cell r="D6">
            <v>5</v>
          </cell>
          <cell r="E6">
            <v>8</v>
          </cell>
          <cell r="F6">
            <v>13</v>
          </cell>
          <cell r="H6">
            <v>1</v>
          </cell>
          <cell r="I6">
            <v>0</v>
          </cell>
          <cell r="J6">
            <v>1</v>
          </cell>
          <cell r="L6">
            <v>14</v>
          </cell>
        </row>
        <row r="7">
          <cell r="A7" t="str">
            <v>Escuela Nacional de Estudios Profesionales Acatlán</v>
          </cell>
          <cell r="B7" t="str">
            <v>Costos de la Construcción</v>
          </cell>
          <cell r="C7" t="str">
            <v>3</v>
          </cell>
          <cell r="D7">
            <v>11</v>
          </cell>
          <cell r="E7">
            <v>1</v>
          </cell>
          <cell r="F7">
            <v>12</v>
          </cell>
          <cell r="H7">
            <v>1</v>
          </cell>
          <cell r="I7">
            <v>0</v>
          </cell>
          <cell r="J7">
            <v>1</v>
          </cell>
          <cell r="L7">
            <v>13</v>
          </cell>
        </row>
        <row r="8">
          <cell r="A8" t="str">
            <v>Escuela Nacional de Estudios Profesionales Acatlán</v>
          </cell>
          <cell r="B8" t="str">
            <v>Geotecnia</v>
          </cell>
          <cell r="C8" t="str">
            <v>3</v>
          </cell>
          <cell r="D8">
            <v>4</v>
          </cell>
          <cell r="E8">
            <v>3</v>
          </cell>
          <cell r="F8">
            <v>7</v>
          </cell>
          <cell r="H8">
            <v>1</v>
          </cell>
          <cell r="I8">
            <v>0</v>
          </cell>
          <cell r="J8">
            <v>1</v>
          </cell>
          <cell r="L8">
            <v>8</v>
          </cell>
        </row>
        <row r="9">
          <cell r="A9" t="str">
            <v>Escuela Nacional de Estudios Profesionales Acatlán</v>
          </cell>
          <cell r="B9" t="str">
            <v>Instituciones Administrativas de Finanzas Públicas</v>
          </cell>
          <cell r="C9" t="str">
            <v>3</v>
          </cell>
          <cell r="D9">
            <v>8</v>
          </cell>
          <cell r="E9">
            <v>5</v>
          </cell>
          <cell r="F9">
            <v>13</v>
          </cell>
          <cell r="H9">
            <v>0</v>
          </cell>
          <cell r="I9">
            <v>0</v>
          </cell>
          <cell r="J9">
            <v>0</v>
          </cell>
          <cell r="L9">
            <v>13</v>
          </cell>
        </row>
        <row r="10">
          <cell r="D10">
            <v>28</v>
          </cell>
          <cell r="E10">
            <v>17</v>
          </cell>
          <cell r="F10">
            <v>45</v>
          </cell>
          <cell r="H10">
            <v>3</v>
          </cell>
          <cell r="I10">
            <v>0</v>
          </cell>
          <cell r="J10">
            <v>3</v>
          </cell>
          <cell r="L10">
            <v>48</v>
          </cell>
        </row>
        <row r="11">
          <cell r="A11" t="str">
            <v>Escuela Nacional de Estudios Profesionales Acatlán</v>
          </cell>
          <cell r="B11" t="str">
            <v>Educación Matemática</v>
          </cell>
          <cell r="C11" t="str">
            <v>4</v>
          </cell>
          <cell r="D11">
            <v>19</v>
          </cell>
          <cell r="E11">
            <v>13</v>
          </cell>
          <cell r="F11">
            <v>32</v>
          </cell>
          <cell r="H11">
            <v>23</v>
          </cell>
          <cell r="I11">
            <v>10</v>
          </cell>
          <cell r="J11">
            <v>33</v>
          </cell>
          <cell r="L11">
            <v>65</v>
          </cell>
        </row>
        <row r="12">
          <cell r="A12" t="str">
            <v>Escuela Nacional de Estudios Profesionales Acatlán</v>
          </cell>
          <cell r="B12" t="str">
            <v>Estudios México-Estados Unidos</v>
          </cell>
          <cell r="C12" t="str">
            <v>4</v>
          </cell>
          <cell r="D12">
            <v>8</v>
          </cell>
          <cell r="E12">
            <v>9</v>
          </cell>
          <cell r="F12">
            <v>17</v>
          </cell>
          <cell r="H12">
            <v>12</v>
          </cell>
          <cell r="I12">
            <v>8</v>
          </cell>
          <cell r="J12">
            <v>20</v>
          </cell>
          <cell r="L12">
            <v>37</v>
          </cell>
        </row>
        <row r="13">
          <cell r="A13" t="str">
            <v>Escuela Nacional de Estudios Profesionales Acatlán</v>
          </cell>
          <cell r="B13" t="str">
            <v>Política Criminal</v>
          </cell>
          <cell r="C13" t="str">
            <v>4</v>
          </cell>
          <cell r="D13">
            <v>0</v>
          </cell>
          <cell r="E13">
            <v>0</v>
          </cell>
          <cell r="F13">
            <v>0</v>
          </cell>
          <cell r="H13">
            <v>22</v>
          </cell>
          <cell r="I13">
            <v>15</v>
          </cell>
          <cell r="J13">
            <v>37</v>
          </cell>
          <cell r="L13">
            <v>37</v>
          </cell>
        </row>
        <row r="14">
          <cell r="D14">
            <v>27</v>
          </cell>
          <cell r="E14">
            <v>22</v>
          </cell>
          <cell r="F14">
            <v>49</v>
          </cell>
          <cell r="H14">
            <v>57</v>
          </cell>
          <cell r="I14">
            <v>33</v>
          </cell>
          <cell r="J14">
            <v>90</v>
          </cell>
          <cell r="L14">
            <v>139</v>
          </cell>
        </row>
        <row r="15">
          <cell r="D15">
            <v>55</v>
          </cell>
          <cell r="E15">
            <v>39</v>
          </cell>
          <cell r="F15">
            <v>94</v>
          </cell>
          <cell r="H15">
            <v>60</v>
          </cell>
          <cell r="I15">
            <v>33</v>
          </cell>
          <cell r="J15">
            <v>93</v>
          </cell>
          <cell r="L15">
            <v>187</v>
          </cell>
        </row>
        <row r="16">
          <cell r="A16" t="str">
            <v>Escuela Nacional de Estudios Profesionales Aragón</v>
          </cell>
          <cell r="B16" t="str">
            <v>Puentes</v>
          </cell>
          <cell r="C16" t="str">
            <v>3</v>
          </cell>
          <cell r="D16">
            <v>12</v>
          </cell>
          <cell r="E16">
            <v>2</v>
          </cell>
          <cell r="F16">
            <v>14</v>
          </cell>
          <cell r="H16">
            <v>1</v>
          </cell>
          <cell r="I16">
            <v>1</v>
          </cell>
          <cell r="J16">
            <v>2</v>
          </cell>
          <cell r="L16">
            <v>16</v>
          </cell>
        </row>
        <row r="17">
          <cell r="D17">
            <v>12</v>
          </cell>
          <cell r="E17">
            <v>2</v>
          </cell>
          <cell r="F17">
            <v>14</v>
          </cell>
          <cell r="H17">
            <v>1</v>
          </cell>
          <cell r="I17">
            <v>1</v>
          </cell>
          <cell r="J17">
            <v>2</v>
          </cell>
          <cell r="L17">
            <v>16</v>
          </cell>
        </row>
        <row r="18">
          <cell r="A18" t="str">
            <v>Escuela Nacional de Estudios Profesionales Aragón</v>
          </cell>
          <cell r="B18" t="str">
            <v>Derecho (Ciencias Penales)</v>
          </cell>
          <cell r="C18" t="str">
            <v>4</v>
          </cell>
          <cell r="D18">
            <v>23</v>
          </cell>
          <cell r="E18">
            <v>11</v>
          </cell>
          <cell r="F18">
            <v>34</v>
          </cell>
          <cell r="H18">
            <v>25</v>
          </cell>
          <cell r="I18">
            <v>12</v>
          </cell>
          <cell r="J18">
            <v>37</v>
          </cell>
          <cell r="L18">
            <v>71</v>
          </cell>
        </row>
        <row r="19">
          <cell r="A19" t="str">
            <v>Escuela Nacional de Estudios Profesionales Aragón</v>
          </cell>
          <cell r="B19" t="str">
            <v>Economía (Financiera)</v>
          </cell>
          <cell r="C19" t="str">
            <v>4</v>
          </cell>
          <cell r="D19">
            <v>12</v>
          </cell>
          <cell r="E19">
            <v>4</v>
          </cell>
          <cell r="F19">
            <v>16</v>
          </cell>
          <cell r="H19">
            <v>7</v>
          </cell>
          <cell r="I19">
            <v>9</v>
          </cell>
          <cell r="J19">
            <v>16</v>
          </cell>
          <cell r="L19">
            <v>32</v>
          </cell>
        </row>
        <row r="20">
          <cell r="A20" t="str">
            <v>Escuela Nacional de Estudios Profesionales Aragón</v>
          </cell>
          <cell r="B20" t="str">
            <v>Enseñanza Superior</v>
          </cell>
          <cell r="C20" t="str">
            <v>4</v>
          </cell>
          <cell r="D20">
            <v>12</v>
          </cell>
          <cell r="E20">
            <v>17</v>
          </cell>
          <cell r="F20">
            <v>29</v>
          </cell>
          <cell r="H20">
            <v>29</v>
          </cell>
          <cell r="I20">
            <v>33</v>
          </cell>
          <cell r="J20">
            <v>62</v>
          </cell>
          <cell r="L20">
            <v>91</v>
          </cell>
        </row>
        <row r="21">
          <cell r="D21">
            <v>47</v>
          </cell>
          <cell r="E21">
            <v>32</v>
          </cell>
          <cell r="F21">
            <v>79</v>
          </cell>
          <cell r="H21">
            <v>61</v>
          </cell>
          <cell r="I21">
            <v>54</v>
          </cell>
          <cell r="J21">
            <v>115</v>
          </cell>
          <cell r="L21">
            <v>194</v>
          </cell>
        </row>
        <row r="22">
          <cell r="D22">
            <v>59</v>
          </cell>
          <cell r="E22">
            <v>34</v>
          </cell>
          <cell r="F22">
            <v>93</v>
          </cell>
          <cell r="H22">
            <v>62</v>
          </cell>
          <cell r="I22">
            <v>55</v>
          </cell>
          <cell r="J22">
            <v>117</v>
          </cell>
          <cell r="L22">
            <v>210</v>
          </cell>
        </row>
        <row r="23">
          <cell r="A23" t="str">
            <v>Escuela Nacional de Estudios Profesionales Iztacal</v>
          </cell>
          <cell r="B23" t="str">
            <v>Endoperiodontología</v>
          </cell>
          <cell r="C23" t="str">
            <v>3</v>
          </cell>
          <cell r="D23">
            <v>6</v>
          </cell>
          <cell r="E23">
            <v>7</v>
          </cell>
          <cell r="F23">
            <v>13</v>
          </cell>
          <cell r="H23">
            <v>3</v>
          </cell>
          <cell r="I23">
            <v>7</v>
          </cell>
          <cell r="J23">
            <v>10</v>
          </cell>
          <cell r="L23">
            <v>23</v>
          </cell>
        </row>
        <row r="24">
          <cell r="L24">
            <v>23</v>
          </cell>
        </row>
        <row r="25">
          <cell r="A25" t="str">
            <v>Escuela Nacional de Estudios Profesionales Iztacala</v>
          </cell>
          <cell r="B25" t="str">
            <v>Biología de la Reproducción</v>
          </cell>
          <cell r="C25" t="str">
            <v>4</v>
          </cell>
          <cell r="D25">
            <v>0</v>
          </cell>
          <cell r="E25">
            <v>0</v>
          </cell>
          <cell r="F25">
            <v>0</v>
          </cell>
          <cell r="H25">
            <v>4</v>
          </cell>
          <cell r="I25">
            <v>8</v>
          </cell>
          <cell r="J25">
            <v>12</v>
          </cell>
          <cell r="L25">
            <v>12</v>
          </cell>
        </row>
        <row r="26">
          <cell r="A26" t="str">
            <v>Escuela Nacional de Estudios Profesionales Iztacala</v>
          </cell>
          <cell r="B26" t="str">
            <v>Biología de Recursos Vegetales</v>
          </cell>
          <cell r="C26" t="str">
            <v>4</v>
          </cell>
          <cell r="D26">
            <v>0</v>
          </cell>
          <cell r="E26">
            <v>0</v>
          </cell>
          <cell r="F26">
            <v>0</v>
          </cell>
          <cell r="H26">
            <v>1</v>
          </cell>
          <cell r="I26">
            <v>1</v>
          </cell>
          <cell r="J26">
            <v>2</v>
          </cell>
          <cell r="L26">
            <v>2</v>
          </cell>
        </row>
        <row r="27">
          <cell r="A27" t="str">
            <v>Escuela Nacional de Estudios Profesionales Iztacala</v>
          </cell>
          <cell r="B27" t="str">
            <v>Investigación de Servicios de Salud</v>
          </cell>
          <cell r="C27" t="str">
            <v>4</v>
          </cell>
          <cell r="D27">
            <v>0</v>
          </cell>
          <cell r="E27">
            <v>0</v>
          </cell>
          <cell r="F27">
            <v>0</v>
          </cell>
          <cell r="H27">
            <v>6</v>
          </cell>
          <cell r="I27">
            <v>4</v>
          </cell>
          <cell r="J27">
            <v>10</v>
          </cell>
          <cell r="L27">
            <v>10</v>
          </cell>
        </row>
        <row r="28">
          <cell r="A28" t="str">
            <v>Escuela Nacional de Estudios Profesionales Iztacala</v>
          </cell>
          <cell r="B28" t="str">
            <v>Modificación de Conducta</v>
          </cell>
          <cell r="C28" t="str">
            <v>4</v>
          </cell>
          <cell r="D28">
            <v>0</v>
          </cell>
          <cell r="E28">
            <v>0</v>
          </cell>
          <cell r="F28">
            <v>0</v>
          </cell>
          <cell r="H28">
            <v>7</v>
          </cell>
          <cell r="I28">
            <v>19</v>
          </cell>
          <cell r="J28">
            <v>26</v>
          </cell>
          <cell r="L28">
            <v>26</v>
          </cell>
        </row>
        <row r="29">
          <cell r="A29" t="str">
            <v>Escuela Nacional de Estudios Profesionales Iztacala</v>
          </cell>
          <cell r="B29" t="str">
            <v>Neurociencias</v>
          </cell>
          <cell r="C29" t="str">
            <v>4</v>
          </cell>
          <cell r="D29">
            <v>1</v>
          </cell>
          <cell r="E29">
            <v>3</v>
          </cell>
          <cell r="F29">
            <v>4</v>
          </cell>
          <cell r="H29">
            <v>5</v>
          </cell>
          <cell r="I29">
            <v>4</v>
          </cell>
          <cell r="J29">
            <v>9</v>
          </cell>
          <cell r="L29">
            <v>13</v>
          </cell>
        </row>
        <row r="30">
          <cell r="A30" t="str">
            <v>Escuela Nacional de Estudios Profesionales Iztacala</v>
          </cell>
          <cell r="B30" t="str">
            <v>Psicología (Metodología de la Teoría en Investigac</v>
          </cell>
          <cell r="C30" t="str">
            <v>4</v>
          </cell>
          <cell r="D30">
            <v>0</v>
          </cell>
          <cell r="E30">
            <v>3</v>
          </cell>
          <cell r="F30">
            <v>3</v>
          </cell>
          <cell r="H30">
            <v>7</v>
          </cell>
          <cell r="I30">
            <v>15</v>
          </cell>
          <cell r="J30">
            <v>22</v>
          </cell>
          <cell r="L30">
            <v>25</v>
          </cell>
        </row>
        <row r="31">
          <cell r="L31">
            <v>88</v>
          </cell>
        </row>
        <row r="32">
          <cell r="L32">
            <v>111</v>
          </cell>
        </row>
        <row r="33">
          <cell r="A33" t="str">
            <v>Escuela Nacional de Trabajo Social</v>
          </cell>
          <cell r="B33" t="str">
            <v>Trabajo Social en el Sector Salud</v>
          </cell>
          <cell r="C33" t="str">
            <v>3</v>
          </cell>
          <cell r="D33">
            <v>6</v>
          </cell>
          <cell r="E33">
            <v>52</v>
          </cell>
          <cell r="F33">
            <v>58</v>
          </cell>
          <cell r="H33">
            <v>6</v>
          </cell>
          <cell r="I33">
            <v>36</v>
          </cell>
          <cell r="J33">
            <v>42</v>
          </cell>
          <cell r="L33">
            <v>100</v>
          </cell>
        </row>
        <row r="34">
          <cell r="L34">
            <v>100</v>
          </cell>
        </row>
        <row r="35">
          <cell r="A35" t="str">
            <v>Facultad de Arquitectura</v>
          </cell>
          <cell r="B35" t="str">
            <v>Cubiertas Ligeras</v>
          </cell>
          <cell r="C35" t="str">
            <v>3</v>
          </cell>
          <cell r="D35">
            <v>0</v>
          </cell>
          <cell r="E35">
            <v>0</v>
          </cell>
          <cell r="F35">
            <v>0</v>
          </cell>
          <cell r="H35">
            <v>1</v>
          </cell>
          <cell r="I35">
            <v>0</v>
          </cell>
          <cell r="J35">
            <v>1</v>
          </cell>
          <cell r="L35">
            <v>1</v>
          </cell>
        </row>
        <row r="36">
          <cell r="A36" t="str">
            <v>Facultad de Arquitectura</v>
          </cell>
          <cell r="B36" t="str">
            <v>Planeación y Diseño de Edificios para la Salud</v>
          </cell>
          <cell r="C36" t="str">
            <v>3</v>
          </cell>
          <cell r="D36">
            <v>0</v>
          </cell>
          <cell r="E36">
            <v>0</v>
          </cell>
          <cell r="F36">
            <v>0</v>
          </cell>
          <cell r="H36">
            <v>0</v>
          </cell>
          <cell r="I36">
            <v>1</v>
          </cell>
          <cell r="J36">
            <v>1</v>
          </cell>
          <cell r="L36">
            <v>1</v>
          </cell>
        </row>
        <row r="37">
          <cell r="A37" t="str">
            <v>Facultad de Arquitectura</v>
          </cell>
          <cell r="B37" t="str">
            <v>Valuación Inmobiliaria</v>
          </cell>
          <cell r="C37" t="str">
            <v>3</v>
          </cell>
          <cell r="D37">
            <v>21</v>
          </cell>
          <cell r="E37">
            <v>6</v>
          </cell>
          <cell r="F37">
            <v>27</v>
          </cell>
          <cell r="H37">
            <v>22</v>
          </cell>
          <cell r="I37">
            <v>7</v>
          </cell>
          <cell r="J37">
            <v>29</v>
          </cell>
          <cell r="L37">
            <v>56</v>
          </cell>
        </row>
        <row r="38">
          <cell r="A38" t="str">
            <v>Facultad de Arquitectura</v>
          </cell>
          <cell r="B38" t="str">
            <v>Vivienda</v>
          </cell>
          <cell r="C38" t="str">
            <v>3</v>
          </cell>
          <cell r="D38">
            <v>3</v>
          </cell>
          <cell r="E38">
            <v>1</v>
          </cell>
          <cell r="F38">
            <v>4</v>
          </cell>
          <cell r="H38">
            <v>3</v>
          </cell>
          <cell r="I38">
            <v>1</v>
          </cell>
          <cell r="J38">
            <v>4</v>
          </cell>
          <cell r="L38">
            <v>8</v>
          </cell>
        </row>
        <row r="39">
          <cell r="L39">
            <v>66</v>
          </cell>
        </row>
        <row r="40">
          <cell r="A40" t="str">
            <v>Facultad de Arquitectura</v>
          </cell>
          <cell r="B40" t="str">
            <v>Arquitectura</v>
          </cell>
          <cell r="C40" t="str">
            <v>4</v>
          </cell>
          <cell r="D40">
            <v>21</v>
          </cell>
          <cell r="E40">
            <v>9</v>
          </cell>
          <cell r="F40">
            <v>30</v>
          </cell>
          <cell r="H40">
            <v>152</v>
          </cell>
          <cell r="I40">
            <v>96</v>
          </cell>
          <cell r="J40">
            <v>248</v>
          </cell>
          <cell r="L40">
            <v>278</v>
          </cell>
        </row>
        <row r="41">
          <cell r="A41" t="str">
            <v>Facultad de Arquitectura</v>
          </cell>
          <cell r="B41" t="str">
            <v>Diseño Industrial</v>
          </cell>
          <cell r="C41" t="str">
            <v>4</v>
          </cell>
          <cell r="D41">
            <v>4</v>
          </cell>
          <cell r="E41">
            <v>7</v>
          </cell>
          <cell r="F41">
            <v>11</v>
          </cell>
          <cell r="H41">
            <v>13</v>
          </cell>
          <cell r="I41">
            <v>13</v>
          </cell>
          <cell r="J41">
            <v>26</v>
          </cell>
          <cell r="L41">
            <v>37</v>
          </cell>
        </row>
        <row r="42">
          <cell r="A42" t="str">
            <v>Facultad de Arquitectura</v>
          </cell>
          <cell r="B42" t="str">
            <v>Urbanismo</v>
          </cell>
          <cell r="C42" t="str">
            <v>4</v>
          </cell>
          <cell r="D42">
            <v>42</v>
          </cell>
          <cell r="E42">
            <v>9</v>
          </cell>
          <cell r="F42">
            <v>51</v>
          </cell>
          <cell r="H42">
            <v>32</v>
          </cell>
          <cell r="I42">
            <v>18</v>
          </cell>
          <cell r="J42">
            <v>50</v>
          </cell>
          <cell r="L42">
            <v>101</v>
          </cell>
        </row>
        <row r="43">
          <cell r="L43">
            <v>416</v>
          </cell>
        </row>
        <row r="44">
          <cell r="A44" t="str">
            <v>Facultad de Arquitectura</v>
          </cell>
          <cell r="B44" t="str">
            <v>Arquitectura</v>
          </cell>
          <cell r="C44" t="str">
            <v>5</v>
          </cell>
          <cell r="D44">
            <v>2</v>
          </cell>
          <cell r="E44">
            <v>7</v>
          </cell>
          <cell r="F44">
            <v>9</v>
          </cell>
          <cell r="H44">
            <v>23</v>
          </cell>
          <cell r="I44">
            <v>14</v>
          </cell>
          <cell r="J44">
            <v>37</v>
          </cell>
          <cell r="L44">
            <v>46</v>
          </cell>
        </row>
        <row r="45">
          <cell r="A45" t="str">
            <v>Facultad de Arquitectura</v>
          </cell>
          <cell r="B45" t="str">
            <v>Urbanismo</v>
          </cell>
          <cell r="C45" t="str">
            <v>5</v>
          </cell>
          <cell r="D45">
            <v>2</v>
          </cell>
          <cell r="E45">
            <v>0</v>
          </cell>
          <cell r="F45">
            <v>2</v>
          </cell>
          <cell r="H45">
            <v>7</v>
          </cell>
          <cell r="I45">
            <v>4</v>
          </cell>
          <cell r="J45">
            <v>11</v>
          </cell>
          <cell r="L45">
            <v>13</v>
          </cell>
        </row>
        <row r="46">
          <cell r="L46">
            <v>59</v>
          </cell>
        </row>
        <row r="47">
          <cell r="L47">
            <v>541</v>
          </cell>
        </row>
        <row r="48">
          <cell r="A48" t="str">
            <v>Facultad de Ciencias</v>
          </cell>
          <cell r="B48" t="str">
            <v>Microscopía Electrónica Aplicada a las Ciencias Biológicas</v>
          </cell>
          <cell r="C48" t="str">
            <v>3</v>
          </cell>
          <cell r="D48">
            <v>0</v>
          </cell>
          <cell r="E48">
            <v>2</v>
          </cell>
          <cell r="F48">
            <v>2</v>
          </cell>
          <cell r="H48">
            <v>1</v>
          </cell>
          <cell r="I48">
            <v>0</v>
          </cell>
          <cell r="J48">
            <v>1</v>
          </cell>
          <cell r="L48">
            <v>3</v>
          </cell>
        </row>
        <row r="49">
          <cell r="L49">
            <v>3</v>
          </cell>
        </row>
        <row r="50">
          <cell r="A50" t="str">
            <v>Facultad de Ciencias</v>
          </cell>
          <cell r="B50" t="str">
            <v>Ciencias (Astronomía)</v>
          </cell>
          <cell r="C50" t="str">
            <v>4</v>
          </cell>
          <cell r="D50">
            <v>1</v>
          </cell>
          <cell r="E50">
            <v>0</v>
          </cell>
          <cell r="F50">
            <v>1</v>
          </cell>
          <cell r="H50">
            <v>0</v>
          </cell>
          <cell r="I50">
            <v>0</v>
          </cell>
          <cell r="J50">
            <v>0</v>
          </cell>
          <cell r="L50">
            <v>1</v>
          </cell>
        </row>
        <row r="51">
          <cell r="A51" t="str">
            <v>Facultad de Ciencias</v>
          </cell>
          <cell r="B51" t="str">
            <v>Ciencias (Biología Animal)</v>
          </cell>
          <cell r="C51" t="str">
            <v>4</v>
          </cell>
          <cell r="D51">
            <v>0</v>
          </cell>
          <cell r="E51">
            <v>0</v>
          </cell>
          <cell r="F51">
            <v>0</v>
          </cell>
          <cell r="H51">
            <v>26</v>
          </cell>
          <cell r="I51">
            <v>33</v>
          </cell>
          <cell r="J51">
            <v>59</v>
          </cell>
          <cell r="L51">
            <v>59</v>
          </cell>
        </row>
        <row r="52">
          <cell r="A52" t="str">
            <v>Facultad de Ciencias</v>
          </cell>
          <cell r="B52" t="str">
            <v>Ciencias (Biología Celular)</v>
          </cell>
          <cell r="C52" t="str">
            <v>4</v>
          </cell>
          <cell r="D52">
            <v>0</v>
          </cell>
          <cell r="E52">
            <v>0</v>
          </cell>
          <cell r="F52">
            <v>0</v>
          </cell>
          <cell r="H52">
            <v>17</v>
          </cell>
          <cell r="I52">
            <v>56</v>
          </cell>
          <cell r="J52">
            <v>73</v>
          </cell>
          <cell r="L52">
            <v>73</v>
          </cell>
        </row>
        <row r="53">
          <cell r="A53" t="str">
            <v>Facultad de Ciencias</v>
          </cell>
          <cell r="B53" t="str">
            <v>Ciencias (Biología de Sistemas y Recursos Acuáticos)</v>
          </cell>
          <cell r="C53" t="str">
            <v>4</v>
          </cell>
          <cell r="D53">
            <v>0</v>
          </cell>
          <cell r="E53">
            <v>0</v>
          </cell>
          <cell r="F53">
            <v>0</v>
          </cell>
          <cell r="H53">
            <v>18</v>
          </cell>
          <cell r="I53">
            <v>30</v>
          </cell>
          <cell r="J53">
            <v>48</v>
          </cell>
          <cell r="L53">
            <v>48</v>
          </cell>
        </row>
        <row r="54">
          <cell r="A54" t="str">
            <v>Facultad de Ciencias</v>
          </cell>
          <cell r="B54" t="str">
            <v>Ciencias (Biología Vegetal)</v>
          </cell>
          <cell r="C54" t="str">
            <v>4</v>
          </cell>
          <cell r="D54">
            <v>0</v>
          </cell>
          <cell r="E54">
            <v>0</v>
          </cell>
          <cell r="F54">
            <v>0</v>
          </cell>
          <cell r="H54">
            <v>18</v>
          </cell>
          <cell r="I54">
            <v>17</v>
          </cell>
          <cell r="J54">
            <v>35</v>
          </cell>
          <cell r="L54">
            <v>35</v>
          </cell>
        </row>
        <row r="55">
          <cell r="A55" t="str">
            <v>Facultad de Ciencias</v>
          </cell>
          <cell r="B55" t="str">
            <v>Ciencias (Biología)</v>
          </cell>
          <cell r="C55" t="str">
            <v>4</v>
          </cell>
          <cell r="D55">
            <v>0</v>
          </cell>
          <cell r="E55">
            <v>0</v>
          </cell>
          <cell r="F55">
            <v>0</v>
          </cell>
          <cell r="H55">
            <v>5</v>
          </cell>
          <cell r="I55">
            <v>8</v>
          </cell>
          <cell r="J55">
            <v>13</v>
          </cell>
          <cell r="L55">
            <v>13</v>
          </cell>
        </row>
        <row r="56">
          <cell r="A56" t="str">
            <v>Facultad de Ciencias</v>
          </cell>
          <cell r="B56" t="str">
            <v>Ciencias (Ciencia de Materiales)</v>
          </cell>
          <cell r="C56" t="str">
            <v>4</v>
          </cell>
          <cell r="D56">
            <v>12</v>
          </cell>
          <cell r="E56">
            <v>6</v>
          </cell>
          <cell r="F56">
            <v>18</v>
          </cell>
          <cell r="H56">
            <v>22</v>
          </cell>
          <cell r="I56">
            <v>10</v>
          </cell>
          <cell r="J56">
            <v>32</v>
          </cell>
          <cell r="L56">
            <v>50</v>
          </cell>
        </row>
        <row r="57">
          <cell r="A57" t="str">
            <v>Facultad de Ciencias</v>
          </cell>
          <cell r="B57" t="str">
            <v>Ciencias (Ecología y Ciencias Ambientales)</v>
          </cell>
          <cell r="C57" t="str">
            <v>4</v>
          </cell>
          <cell r="D57">
            <v>0</v>
          </cell>
          <cell r="E57">
            <v>0</v>
          </cell>
          <cell r="F57">
            <v>0</v>
          </cell>
          <cell r="H57">
            <v>26</v>
          </cell>
          <cell r="I57">
            <v>29</v>
          </cell>
          <cell r="J57">
            <v>55</v>
          </cell>
          <cell r="L57">
            <v>55</v>
          </cell>
        </row>
        <row r="58">
          <cell r="A58" t="str">
            <v>Facultad de Ciencias</v>
          </cell>
          <cell r="B58" t="str">
            <v>Ciencias (Edafología)</v>
          </cell>
          <cell r="C58" t="str">
            <v>4</v>
          </cell>
          <cell r="D58">
            <v>0</v>
          </cell>
          <cell r="E58">
            <v>0</v>
          </cell>
          <cell r="F58">
            <v>0</v>
          </cell>
          <cell r="H58">
            <v>6</v>
          </cell>
          <cell r="I58">
            <v>18</v>
          </cell>
          <cell r="J58">
            <v>24</v>
          </cell>
          <cell r="L58">
            <v>24</v>
          </cell>
        </row>
        <row r="59">
          <cell r="A59" t="str">
            <v>Facultad de Ciencias</v>
          </cell>
          <cell r="B59" t="str">
            <v>Ciencias (Enseñanza e Historia de la Biología)</v>
          </cell>
          <cell r="C59" t="str">
            <v>4</v>
          </cell>
          <cell r="D59">
            <v>0</v>
          </cell>
          <cell r="E59">
            <v>0</v>
          </cell>
          <cell r="F59">
            <v>0</v>
          </cell>
          <cell r="H59">
            <v>7</v>
          </cell>
          <cell r="I59">
            <v>11</v>
          </cell>
          <cell r="J59">
            <v>18</v>
          </cell>
          <cell r="L59">
            <v>18</v>
          </cell>
        </row>
        <row r="60">
          <cell r="A60" t="str">
            <v>Facultad de Ciencias</v>
          </cell>
          <cell r="B60" t="str">
            <v>Ciencias (Física)</v>
          </cell>
          <cell r="C60" t="str">
            <v>4</v>
          </cell>
          <cell r="D60">
            <v>0</v>
          </cell>
          <cell r="E60">
            <v>0</v>
          </cell>
          <cell r="F60">
            <v>0</v>
          </cell>
          <cell r="H60">
            <v>18</v>
          </cell>
          <cell r="I60">
            <v>2</v>
          </cell>
          <cell r="J60">
            <v>20</v>
          </cell>
          <cell r="L60">
            <v>20</v>
          </cell>
        </row>
        <row r="61">
          <cell r="A61" t="str">
            <v>Facultad de Ciencias</v>
          </cell>
          <cell r="B61" t="str">
            <v>Ciencias (Geología)</v>
          </cell>
          <cell r="C61" t="str">
            <v>4</v>
          </cell>
          <cell r="D61">
            <v>0</v>
          </cell>
          <cell r="E61">
            <v>0</v>
          </cell>
          <cell r="F61">
            <v>0</v>
          </cell>
          <cell r="H61">
            <v>4</v>
          </cell>
          <cell r="I61">
            <v>0</v>
          </cell>
          <cell r="J61">
            <v>4</v>
          </cell>
          <cell r="L61">
            <v>4</v>
          </cell>
        </row>
        <row r="62">
          <cell r="A62" t="str">
            <v>Facultad de Ciencias</v>
          </cell>
          <cell r="B62" t="str">
            <v>Ciencias (Matemáticas)</v>
          </cell>
          <cell r="C62" t="str">
            <v>4</v>
          </cell>
          <cell r="D62">
            <v>19</v>
          </cell>
          <cell r="E62">
            <v>14</v>
          </cell>
          <cell r="F62">
            <v>33</v>
          </cell>
          <cell r="H62">
            <v>35</v>
          </cell>
          <cell r="I62">
            <v>15</v>
          </cell>
          <cell r="J62">
            <v>50</v>
          </cell>
          <cell r="L62">
            <v>83</v>
          </cell>
        </row>
        <row r="63">
          <cell r="D63">
            <v>32</v>
          </cell>
          <cell r="E63">
            <v>20</v>
          </cell>
          <cell r="F63">
            <v>52</v>
          </cell>
          <cell r="H63">
            <v>202</v>
          </cell>
          <cell r="I63">
            <v>229</v>
          </cell>
          <cell r="J63">
            <v>431</v>
          </cell>
          <cell r="L63">
            <v>483</v>
          </cell>
        </row>
        <row r="64">
          <cell r="A64" t="str">
            <v>Facultad de Ciencias</v>
          </cell>
          <cell r="B64" t="str">
            <v>Ciencias (Biología)</v>
          </cell>
          <cell r="C64" t="str">
            <v>5</v>
          </cell>
          <cell r="D64">
            <v>0</v>
          </cell>
          <cell r="E64">
            <v>0</v>
          </cell>
          <cell r="F64">
            <v>0</v>
          </cell>
          <cell r="H64">
            <v>123</v>
          </cell>
          <cell r="I64">
            <v>113</v>
          </cell>
          <cell r="J64">
            <v>236</v>
          </cell>
          <cell r="L64">
            <v>236</v>
          </cell>
        </row>
        <row r="65">
          <cell r="A65" t="str">
            <v>Facultad de Ciencias</v>
          </cell>
          <cell r="B65" t="str">
            <v>Ciencias (Ciencia de Materiales)</v>
          </cell>
          <cell r="C65" t="str">
            <v>5</v>
          </cell>
          <cell r="D65">
            <v>1</v>
          </cell>
          <cell r="E65">
            <v>2</v>
          </cell>
          <cell r="F65">
            <v>3</v>
          </cell>
          <cell r="H65">
            <v>8</v>
          </cell>
          <cell r="I65">
            <v>3</v>
          </cell>
          <cell r="J65">
            <v>11</v>
          </cell>
          <cell r="L65">
            <v>14</v>
          </cell>
        </row>
        <row r="66">
          <cell r="A66" t="str">
            <v>Facultad de Ciencias</v>
          </cell>
          <cell r="B66" t="str">
            <v>Ciencias (Física)</v>
          </cell>
          <cell r="C66" t="str">
            <v>5</v>
          </cell>
          <cell r="D66">
            <v>0</v>
          </cell>
          <cell r="E66">
            <v>0</v>
          </cell>
          <cell r="F66">
            <v>0</v>
          </cell>
          <cell r="H66">
            <v>22</v>
          </cell>
          <cell r="I66">
            <v>2</v>
          </cell>
          <cell r="J66">
            <v>24</v>
          </cell>
          <cell r="L66">
            <v>24</v>
          </cell>
        </row>
        <row r="67">
          <cell r="A67" t="str">
            <v>Facultad de Ciencias</v>
          </cell>
          <cell r="B67" t="str">
            <v>Ciencias (Matemáticas)</v>
          </cell>
          <cell r="C67" t="str">
            <v>5</v>
          </cell>
          <cell r="D67">
            <v>10</v>
          </cell>
          <cell r="E67">
            <v>5</v>
          </cell>
          <cell r="F67">
            <v>15</v>
          </cell>
          <cell r="H67">
            <v>31</v>
          </cell>
          <cell r="I67">
            <v>10</v>
          </cell>
          <cell r="J67">
            <v>41</v>
          </cell>
          <cell r="L67">
            <v>56</v>
          </cell>
        </row>
        <row r="68">
          <cell r="L68">
            <v>330</v>
          </cell>
        </row>
        <row r="69">
          <cell r="L69">
            <v>816</v>
          </cell>
        </row>
        <row r="70">
          <cell r="A70" t="str">
            <v>Facultad de Ciencias Políticas y Sociales</v>
          </cell>
          <cell r="B70" t="str">
            <v>Administración Pública</v>
          </cell>
          <cell r="C70" t="str">
            <v>4</v>
          </cell>
          <cell r="D70">
            <v>0</v>
          </cell>
          <cell r="E70">
            <v>0</v>
          </cell>
          <cell r="F70">
            <v>0</v>
          </cell>
          <cell r="H70">
            <v>59</v>
          </cell>
          <cell r="I70">
            <v>20</v>
          </cell>
          <cell r="J70">
            <v>79</v>
          </cell>
          <cell r="L70">
            <v>79</v>
          </cell>
        </row>
        <row r="71">
          <cell r="A71" t="str">
            <v>Facultad de Ciencias Políticas y Sociales</v>
          </cell>
          <cell r="B71" t="str">
            <v>Ciencia Política</v>
          </cell>
          <cell r="C71" t="str">
            <v>4</v>
          </cell>
          <cell r="D71">
            <v>0</v>
          </cell>
          <cell r="E71">
            <v>0</v>
          </cell>
          <cell r="F71">
            <v>0</v>
          </cell>
          <cell r="H71">
            <v>47</v>
          </cell>
          <cell r="I71">
            <v>22</v>
          </cell>
          <cell r="J71">
            <v>69</v>
          </cell>
          <cell r="L71">
            <v>69</v>
          </cell>
        </row>
        <row r="72">
          <cell r="A72" t="str">
            <v>Facultad de Ciencias Políticas y Sociales</v>
          </cell>
          <cell r="B72" t="str">
            <v>Ciencias de la Comunicación</v>
          </cell>
          <cell r="C72" t="str">
            <v>4</v>
          </cell>
          <cell r="D72">
            <v>0</v>
          </cell>
          <cell r="E72">
            <v>0</v>
          </cell>
          <cell r="F72">
            <v>0</v>
          </cell>
          <cell r="H72">
            <v>27</v>
          </cell>
          <cell r="I72">
            <v>44</v>
          </cell>
          <cell r="J72">
            <v>71</v>
          </cell>
          <cell r="L72">
            <v>71</v>
          </cell>
        </row>
        <row r="73">
          <cell r="A73" t="str">
            <v>Facultad de Ciencias Políticas y Sociales</v>
          </cell>
          <cell r="B73" t="str">
            <v>Estudios Latinoamericanos</v>
          </cell>
          <cell r="C73" t="str">
            <v>4</v>
          </cell>
          <cell r="D73">
            <v>0</v>
          </cell>
          <cell r="E73">
            <v>0</v>
          </cell>
          <cell r="F73">
            <v>0</v>
          </cell>
          <cell r="H73">
            <v>15</v>
          </cell>
          <cell r="I73">
            <v>14</v>
          </cell>
          <cell r="J73">
            <v>29</v>
          </cell>
          <cell r="L73">
            <v>29</v>
          </cell>
        </row>
        <row r="74">
          <cell r="A74" t="str">
            <v>Facultad de Ciencias Políticas y Sociales</v>
          </cell>
          <cell r="B74" t="str">
            <v>Relaciones Internacionales</v>
          </cell>
          <cell r="C74" t="str">
            <v>4</v>
          </cell>
          <cell r="D74">
            <v>0</v>
          </cell>
          <cell r="E74">
            <v>0</v>
          </cell>
          <cell r="F74">
            <v>0</v>
          </cell>
          <cell r="H74">
            <v>18</v>
          </cell>
          <cell r="I74">
            <v>18</v>
          </cell>
          <cell r="J74">
            <v>36</v>
          </cell>
          <cell r="L74">
            <v>36</v>
          </cell>
        </row>
        <row r="75">
          <cell r="A75" t="str">
            <v>Facultad de Ciencias Políticas y Sociales</v>
          </cell>
          <cell r="B75" t="str">
            <v>Sociología</v>
          </cell>
          <cell r="C75" t="str">
            <v>4</v>
          </cell>
          <cell r="D75">
            <v>0</v>
          </cell>
          <cell r="E75">
            <v>0</v>
          </cell>
          <cell r="F75">
            <v>0</v>
          </cell>
          <cell r="H75">
            <v>21</v>
          </cell>
          <cell r="I75">
            <v>16</v>
          </cell>
          <cell r="J75">
            <v>37</v>
          </cell>
          <cell r="L75">
            <v>37</v>
          </cell>
        </row>
        <row r="76">
          <cell r="D76">
            <v>0</v>
          </cell>
          <cell r="E76">
            <v>0</v>
          </cell>
          <cell r="F76">
            <v>0</v>
          </cell>
          <cell r="H76">
            <v>187</v>
          </cell>
          <cell r="I76">
            <v>134</v>
          </cell>
          <cell r="J76">
            <v>321</v>
          </cell>
          <cell r="L76">
            <v>321</v>
          </cell>
        </row>
        <row r="77">
          <cell r="A77" t="str">
            <v>Facultad de Ciencias Políticas y Sociales</v>
          </cell>
          <cell r="B77" t="str">
            <v>Administración Pública</v>
          </cell>
          <cell r="C77" t="str">
            <v>5</v>
          </cell>
          <cell r="D77">
            <v>0</v>
          </cell>
          <cell r="E77">
            <v>0</v>
          </cell>
          <cell r="F77">
            <v>0</v>
          </cell>
          <cell r="H77">
            <v>16</v>
          </cell>
          <cell r="I77">
            <v>3</v>
          </cell>
          <cell r="J77">
            <v>19</v>
          </cell>
          <cell r="L77">
            <v>19</v>
          </cell>
        </row>
        <row r="78">
          <cell r="A78" t="str">
            <v>Facultad de Ciencias Políticas y Sociales</v>
          </cell>
          <cell r="B78" t="str">
            <v>Ciencia Política</v>
          </cell>
          <cell r="C78" t="str">
            <v>5</v>
          </cell>
          <cell r="D78">
            <v>1</v>
          </cell>
          <cell r="E78">
            <v>2</v>
          </cell>
          <cell r="F78">
            <v>3</v>
          </cell>
          <cell r="H78">
            <v>9</v>
          </cell>
          <cell r="I78">
            <v>3</v>
          </cell>
          <cell r="J78">
            <v>12</v>
          </cell>
          <cell r="L78">
            <v>15</v>
          </cell>
        </row>
        <row r="79">
          <cell r="A79" t="str">
            <v>Facultad de Ciencias Políticas y Sociales</v>
          </cell>
          <cell r="B79" t="str">
            <v>Estudios Latinoamericanos</v>
          </cell>
          <cell r="C79" t="str">
            <v>5</v>
          </cell>
          <cell r="D79">
            <v>0</v>
          </cell>
          <cell r="E79">
            <v>0</v>
          </cell>
          <cell r="F79">
            <v>0</v>
          </cell>
          <cell r="H79">
            <v>13</v>
          </cell>
          <cell r="I79">
            <v>5</v>
          </cell>
          <cell r="J79">
            <v>18</v>
          </cell>
          <cell r="L79">
            <v>18</v>
          </cell>
        </row>
        <row r="80">
          <cell r="A80" t="str">
            <v>Facultad de Ciencias Políticas y Sociales</v>
          </cell>
          <cell r="B80" t="str">
            <v>Relaciones Internacionales</v>
          </cell>
          <cell r="C80" t="str">
            <v>5</v>
          </cell>
          <cell r="D80">
            <v>0</v>
          </cell>
          <cell r="E80">
            <v>0</v>
          </cell>
          <cell r="F80">
            <v>0</v>
          </cell>
          <cell r="H80">
            <v>2</v>
          </cell>
          <cell r="I80">
            <v>2</v>
          </cell>
          <cell r="J80">
            <v>4</v>
          </cell>
          <cell r="L80">
            <v>4</v>
          </cell>
        </row>
        <row r="81">
          <cell r="A81" t="str">
            <v>Facultad de Ciencias Políticas y Sociales</v>
          </cell>
          <cell r="B81" t="str">
            <v>Sociología</v>
          </cell>
          <cell r="C81" t="str">
            <v>5</v>
          </cell>
          <cell r="D81">
            <v>0</v>
          </cell>
          <cell r="E81">
            <v>0</v>
          </cell>
          <cell r="F81">
            <v>0</v>
          </cell>
          <cell r="H81">
            <v>13</v>
          </cell>
          <cell r="I81">
            <v>15</v>
          </cell>
          <cell r="J81">
            <v>28</v>
          </cell>
          <cell r="L81">
            <v>28</v>
          </cell>
        </row>
        <row r="82">
          <cell r="D82">
            <v>1</v>
          </cell>
          <cell r="E82">
            <v>2</v>
          </cell>
          <cell r="F82">
            <v>3</v>
          </cell>
          <cell r="H82">
            <v>53</v>
          </cell>
          <cell r="I82">
            <v>28</v>
          </cell>
          <cell r="J82">
            <v>81</v>
          </cell>
          <cell r="L82">
            <v>84</v>
          </cell>
        </row>
        <row r="83">
          <cell r="D83">
            <v>1</v>
          </cell>
          <cell r="E83">
            <v>2</v>
          </cell>
          <cell r="F83">
            <v>3</v>
          </cell>
          <cell r="H83">
            <v>240</v>
          </cell>
          <cell r="I83">
            <v>162</v>
          </cell>
          <cell r="J83">
            <v>402</v>
          </cell>
          <cell r="L83">
            <v>405</v>
          </cell>
        </row>
        <row r="84">
          <cell r="A84" t="str">
            <v>Facultad de Contaduría y Administración</v>
          </cell>
          <cell r="B84" t="str">
            <v>Administración</v>
          </cell>
          <cell r="C84" t="str">
            <v>3</v>
          </cell>
          <cell r="D84">
            <v>0</v>
          </cell>
          <cell r="E84">
            <v>0</v>
          </cell>
          <cell r="F84">
            <v>0</v>
          </cell>
          <cell r="H84">
            <v>4</v>
          </cell>
          <cell r="I84">
            <v>1</v>
          </cell>
          <cell r="J84">
            <v>5</v>
          </cell>
          <cell r="L84">
            <v>5</v>
          </cell>
        </row>
        <row r="85">
          <cell r="A85" t="str">
            <v>Facultad de Contaduría y Administración</v>
          </cell>
          <cell r="B85" t="str">
            <v>Auditoría</v>
          </cell>
          <cell r="C85" t="str">
            <v>3</v>
          </cell>
          <cell r="D85">
            <v>0</v>
          </cell>
          <cell r="E85">
            <v>0</v>
          </cell>
          <cell r="F85">
            <v>0</v>
          </cell>
          <cell r="H85">
            <v>9</v>
          </cell>
          <cell r="I85">
            <v>2</v>
          </cell>
          <cell r="J85">
            <v>11</v>
          </cell>
          <cell r="L85">
            <v>11</v>
          </cell>
        </row>
        <row r="86">
          <cell r="A86" t="str">
            <v>Facultad de Contaduría y Administración</v>
          </cell>
          <cell r="B86" t="str">
            <v>Finanzas</v>
          </cell>
          <cell r="C86" t="str">
            <v>3</v>
          </cell>
          <cell r="D86">
            <v>12</v>
          </cell>
          <cell r="E86">
            <v>12</v>
          </cell>
          <cell r="F86">
            <v>24</v>
          </cell>
          <cell r="H86">
            <v>12</v>
          </cell>
          <cell r="I86">
            <v>11</v>
          </cell>
          <cell r="J86">
            <v>23</v>
          </cell>
          <cell r="L86">
            <v>47</v>
          </cell>
        </row>
        <row r="87">
          <cell r="A87" t="str">
            <v>Facultad de Contaduría y Administración</v>
          </cell>
          <cell r="B87" t="str">
            <v>Fiscal</v>
          </cell>
          <cell r="C87" t="str">
            <v>3</v>
          </cell>
          <cell r="D87">
            <v>53</v>
          </cell>
          <cell r="E87">
            <v>57</v>
          </cell>
          <cell r="F87">
            <v>110</v>
          </cell>
          <cell r="H87">
            <v>94</v>
          </cell>
          <cell r="I87">
            <v>80</v>
          </cell>
          <cell r="J87">
            <v>174</v>
          </cell>
          <cell r="L87">
            <v>284</v>
          </cell>
        </row>
        <row r="88">
          <cell r="D88">
            <v>65</v>
          </cell>
          <cell r="E88">
            <v>69</v>
          </cell>
          <cell r="F88">
            <v>134</v>
          </cell>
          <cell r="H88">
            <v>119</v>
          </cell>
          <cell r="I88">
            <v>94</v>
          </cell>
          <cell r="J88">
            <v>213</v>
          </cell>
          <cell r="L88">
            <v>347</v>
          </cell>
        </row>
        <row r="89">
          <cell r="A89" t="str">
            <v>Facultad de Contaduría y Administración</v>
          </cell>
          <cell r="B89" t="str">
            <v>Administración</v>
          </cell>
          <cell r="C89" t="str">
            <v>4</v>
          </cell>
          <cell r="D89">
            <v>155</v>
          </cell>
          <cell r="E89">
            <v>99</v>
          </cell>
          <cell r="F89">
            <v>254</v>
          </cell>
          <cell r="H89">
            <v>186</v>
          </cell>
          <cell r="I89">
            <v>140</v>
          </cell>
          <cell r="J89">
            <v>326</v>
          </cell>
          <cell r="L89">
            <v>580</v>
          </cell>
        </row>
        <row r="90">
          <cell r="A90" t="str">
            <v>Facultad de Contaduría y Administración</v>
          </cell>
          <cell r="B90" t="str">
            <v>Administración (Organizaciones)</v>
          </cell>
          <cell r="C90" t="str">
            <v>4</v>
          </cell>
          <cell r="D90">
            <v>0</v>
          </cell>
          <cell r="E90">
            <v>0</v>
          </cell>
          <cell r="F90">
            <v>0</v>
          </cell>
          <cell r="H90">
            <v>1</v>
          </cell>
          <cell r="I90">
            <v>0</v>
          </cell>
          <cell r="J90">
            <v>1</v>
          </cell>
          <cell r="L90">
            <v>1</v>
          </cell>
        </row>
        <row r="91">
          <cell r="A91" t="str">
            <v>Facultad de Contaduría y Administración</v>
          </cell>
          <cell r="B91" t="str">
            <v>Administración de la Atención Médica y de Hospital</v>
          </cell>
          <cell r="C91" t="str">
            <v>4</v>
          </cell>
          <cell r="D91">
            <v>0</v>
          </cell>
          <cell r="E91">
            <v>0</v>
          </cell>
          <cell r="F91">
            <v>0</v>
          </cell>
          <cell r="H91">
            <v>2</v>
          </cell>
          <cell r="I91">
            <v>0</v>
          </cell>
          <cell r="J91">
            <v>2</v>
          </cell>
          <cell r="L91">
            <v>2</v>
          </cell>
        </row>
        <row r="92">
          <cell r="A92" t="str">
            <v>Facultad de Contaduría y Administración</v>
          </cell>
          <cell r="B92" t="str">
            <v>Auditoría</v>
          </cell>
          <cell r="C92" t="str">
            <v>4</v>
          </cell>
          <cell r="D92">
            <v>15</v>
          </cell>
          <cell r="E92">
            <v>8</v>
          </cell>
          <cell r="F92">
            <v>23</v>
          </cell>
          <cell r="H92">
            <v>18</v>
          </cell>
          <cell r="I92">
            <v>12</v>
          </cell>
          <cell r="J92">
            <v>30</v>
          </cell>
          <cell r="L92">
            <v>53</v>
          </cell>
        </row>
        <row r="93">
          <cell r="A93" t="str">
            <v>Facultad de Contaduría y Administración</v>
          </cell>
          <cell r="B93" t="str">
            <v>Contaduría</v>
          </cell>
          <cell r="C93" t="str">
            <v>4</v>
          </cell>
          <cell r="D93">
            <v>0</v>
          </cell>
          <cell r="E93">
            <v>0</v>
          </cell>
          <cell r="F93">
            <v>0</v>
          </cell>
          <cell r="H93">
            <v>1</v>
          </cell>
          <cell r="I93">
            <v>1</v>
          </cell>
          <cell r="J93">
            <v>2</v>
          </cell>
          <cell r="L93">
            <v>2</v>
          </cell>
        </row>
        <row r="94">
          <cell r="A94" t="str">
            <v>Facultad de Contaduría y Administración</v>
          </cell>
          <cell r="B94" t="str">
            <v>Finanzas</v>
          </cell>
          <cell r="C94" t="str">
            <v>4</v>
          </cell>
          <cell r="D94">
            <v>86</v>
          </cell>
          <cell r="E94">
            <v>59</v>
          </cell>
          <cell r="F94">
            <v>145</v>
          </cell>
          <cell r="H94">
            <v>106</v>
          </cell>
          <cell r="I94">
            <v>67</v>
          </cell>
          <cell r="J94">
            <v>173</v>
          </cell>
          <cell r="L94">
            <v>318</v>
          </cell>
        </row>
        <row r="95">
          <cell r="D95">
            <v>256</v>
          </cell>
          <cell r="E95">
            <v>166</v>
          </cell>
          <cell r="F95">
            <v>422</v>
          </cell>
          <cell r="H95">
            <v>314</v>
          </cell>
          <cell r="I95">
            <v>220</v>
          </cell>
          <cell r="J95">
            <v>534</v>
          </cell>
          <cell r="L95">
            <v>956</v>
          </cell>
        </row>
        <row r="96">
          <cell r="A96" t="str">
            <v>Facultad de Contaduría y Administración</v>
          </cell>
          <cell r="B96" t="str">
            <v>Administración (Organizaciones)</v>
          </cell>
          <cell r="C96" t="str">
            <v>5</v>
          </cell>
          <cell r="D96">
            <v>10</v>
          </cell>
          <cell r="E96">
            <v>4</v>
          </cell>
          <cell r="F96">
            <v>14</v>
          </cell>
          <cell r="H96">
            <v>24</v>
          </cell>
          <cell r="I96">
            <v>9</v>
          </cell>
          <cell r="J96">
            <v>33</v>
          </cell>
          <cell r="L96">
            <v>47</v>
          </cell>
        </row>
        <row r="97">
          <cell r="D97">
            <v>10</v>
          </cell>
          <cell r="E97">
            <v>4</v>
          </cell>
          <cell r="F97">
            <v>14</v>
          </cell>
          <cell r="H97">
            <v>24</v>
          </cell>
          <cell r="I97">
            <v>9</v>
          </cell>
          <cell r="J97">
            <v>33</v>
          </cell>
          <cell r="L97">
            <v>47</v>
          </cell>
        </row>
        <row r="98">
          <cell r="D98">
            <v>331</v>
          </cell>
          <cell r="E98">
            <v>239</v>
          </cell>
          <cell r="F98">
            <v>570</v>
          </cell>
          <cell r="H98">
            <v>457</v>
          </cell>
          <cell r="I98">
            <v>323</v>
          </cell>
          <cell r="J98">
            <v>780</v>
          </cell>
          <cell r="L98">
            <v>1350</v>
          </cell>
        </row>
        <row r="99">
          <cell r="A99" t="str">
            <v>Facultad de Derecho</v>
          </cell>
          <cell r="B99" t="str">
            <v>Comercio Exterior</v>
          </cell>
          <cell r="C99" t="str">
            <v>3</v>
          </cell>
          <cell r="D99">
            <v>1</v>
          </cell>
          <cell r="E99">
            <v>1</v>
          </cell>
          <cell r="F99">
            <v>2</v>
          </cell>
          <cell r="H99">
            <v>0</v>
          </cell>
          <cell r="I99">
            <v>1</v>
          </cell>
          <cell r="J99">
            <v>1</v>
          </cell>
          <cell r="L99">
            <v>3</v>
          </cell>
        </row>
        <row r="100">
          <cell r="A100" t="str">
            <v>Facultad de Derecho</v>
          </cell>
          <cell r="B100" t="str">
            <v>Derecho Civil</v>
          </cell>
          <cell r="C100" t="str">
            <v>3</v>
          </cell>
          <cell r="D100">
            <v>2</v>
          </cell>
          <cell r="E100">
            <v>2</v>
          </cell>
          <cell r="F100">
            <v>4</v>
          </cell>
          <cell r="H100">
            <v>3</v>
          </cell>
          <cell r="I100">
            <v>0</v>
          </cell>
          <cell r="J100">
            <v>3</v>
          </cell>
          <cell r="L100">
            <v>7</v>
          </cell>
        </row>
        <row r="101">
          <cell r="A101" t="str">
            <v>Facultad de Derecho</v>
          </cell>
          <cell r="B101" t="str">
            <v>Derecho Constitucional y Administrativo</v>
          </cell>
          <cell r="C101" t="str">
            <v>3</v>
          </cell>
          <cell r="D101">
            <v>1</v>
          </cell>
          <cell r="E101">
            <v>0</v>
          </cell>
          <cell r="F101">
            <v>1</v>
          </cell>
          <cell r="H101">
            <v>1</v>
          </cell>
          <cell r="I101">
            <v>0</v>
          </cell>
          <cell r="J101">
            <v>1</v>
          </cell>
          <cell r="L101">
            <v>2</v>
          </cell>
        </row>
        <row r="102">
          <cell r="A102" t="str">
            <v>Facultad de Derecho</v>
          </cell>
          <cell r="B102" t="str">
            <v>Derecho Financiero</v>
          </cell>
          <cell r="C102" t="str">
            <v>3</v>
          </cell>
          <cell r="D102">
            <v>0</v>
          </cell>
          <cell r="E102">
            <v>0</v>
          </cell>
          <cell r="F102">
            <v>0</v>
          </cell>
          <cell r="H102">
            <v>1</v>
          </cell>
          <cell r="I102">
            <v>0</v>
          </cell>
          <cell r="J102">
            <v>1</v>
          </cell>
          <cell r="L102">
            <v>1</v>
          </cell>
        </row>
        <row r="103">
          <cell r="A103" t="str">
            <v>Facultad de Derecho</v>
          </cell>
          <cell r="B103" t="str">
            <v>Derecho Fiscal</v>
          </cell>
          <cell r="C103" t="str">
            <v>3</v>
          </cell>
          <cell r="D103">
            <v>1</v>
          </cell>
          <cell r="E103">
            <v>0</v>
          </cell>
          <cell r="F103">
            <v>1</v>
          </cell>
          <cell r="H103">
            <v>0</v>
          </cell>
          <cell r="I103">
            <v>1</v>
          </cell>
          <cell r="J103">
            <v>1</v>
          </cell>
          <cell r="L103">
            <v>2</v>
          </cell>
        </row>
        <row r="104">
          <cell r="A104" t="str">
            <v>Facultad de Derecho</v>
          </cell>
          <cell r="B104" t="str">
            <v>Derecho Internacional</v>
          </cell>
          <cell r="C104" t="str">
            <v>3</v>
          </cell>
          <cell r="D104">
            <v>0</v>
          </cell>
          <cell r="E104">
            <v>3</v>
          </cell>
          <cell r="F104">
            <v>3</v>
          </cell>
          <cell r="H104">
            <v>1</v>
          </cell>
          <cell r="I104">
            <v>0</v>
          </cell>
          <cell r="J104">
            <v>1</v>
          </cell>
          <cell r="L104">
            <v>4</v>
          </cell>
        </row>
        <row r="105">
          <cell r="A105" t="str">
            <v>Facultad de Derecho</v>
          </cell>
          <cell r="B105" t="str">
            <v>Derecho Penal</v>
          </cell>
          <cell r="C105" t="str">
            <v>3</v>
          </cell>
          <cell r="D105">
            <v>2</v>
          </cell>
          <cell r="E105">
            <v>1</v>
          </cell>
          <cell r="F105">
            <v>3</v>
          </cell>
          <cell r="H105">
            <v>3</v>
          </cell>
          <cell r="I105">
            <v>1</v>
          </cell>
          <cell r="J105">
            <v>4</v>
          </cell>
          <cell r="L105">
            <v>7</v>
          </cell>
        </row>
        <row r="106">
          <cell r="A106" t="str">
            <v>Facultad de Derecho</v>
          </cell>
          <cell r="B106" t="str">
            <v>Procuración y Administración de Justicia</v>
          </cell>
          <cell r="C106" t="str">
            <v>3</v>
          </cell>
          <cell r="D106">
            <v>0</v>
          </cell>
          <cell r="E106">
            <v>0</v>
          </cell>
          <cell r="F106">
            <v>0</v>
          </cell>
          <cell r="H106">
            <v>2</v>
          </cell>
          <cell r="I106">
            <v>1</v>
          </cell>
          <cell r="J106">
            <v>3</v>
          </cell>
          <cell r="L106">
            <v>3</v>
          </cell>
        </row>
        <row r="107">
          <cell r="D107">
            <v>7</v>
          </cell>
          <cell r="E107">
            <v>7</v>
          </cell>
          <cell r="F107">
            <v>14</v>
          </cell>
          <cell r="H107">
            <v>11</v>
          </cell>
          <cell r="I107">
            <v>4</v>
          </cell>
          <cell r="J107">
            <v>15</v>
          </cell>
          <cell r="L107">
            <v>29</v>
          </cell>
        </row>
        <row r="108">
          <cell r="A108" t="str">
            <v>Facultad de Derecho</v>
          </cell>
          <cell r="B108" t="str">
            <v>Derecho</v>
          </cell>
          <cell r="C108" t="str">
            <v>4</v>
          </cell>
          <cell r="D108">
            <v>73</v>
          </cell>
          <cell r="E108">
            <v>57</v>
          </cell>
          <cell r="F108">
            <v>130</v>
          </cell>
          <cell r="H108">
            <v>104</v>
          </cell>
          <cell r="I108">
            <v>78</v>
          </cell>
          <cell r="J108">
            <v>182</v>
          </cell>
          <cell r="L108">
            <v>312</v>
          </cell>
        </row>
        <row r="109">
          <cell r="D109">
            <v>73</v>
          </cell>
          <cell r="E109">
            <v>57</v>
          </cell>
          <cell r="F109">
            <v>130</v>
          </cell>
          <cell r="H109">
            <v>104</v>
          </cell>
          <cell r="I109">
            <v>78</v>
          </cell>
          <cell r="J109">
            <v>182</v>
          </cell>
          <cell r="L109">
            <v>312</v>
          </cell>
        </row>
        <row r="110">
          <cell r="A110" t="str">
            <v>Facultad de Derecho</v>
          </cell>
          <cell r="B110" t="str">
            <v>Derecho</v>
          </cell>
          <cell r="C110" t="str">
            <v>5</v>
          </cell>
          <cell r="D110">
            <v>31</v>
          </cell>
          <cell r="E110">
            <v>11</v>
          </cell>
          <cell r="F110">
            <v>42</v>
          </cell>
          <cell r="H110">
            <v>121</v>
          </cell>
          <cell r="I110">
            <v>42</v>
          </cell>
          <cell r="J110">
            <v>163</v>
          </cell>
          <cell r="L110">
            <v>205</v>
          </cell>
        </row>
        <row r="111">
          <cell r="A111" t="str">
            <v>Facultad de Derecho</v>
          </cell>
          <cell r="B111" t="str">
            <v>Derecho Fiscal</v>
          </cell>
          <cell r="C111" t="str">
            <v>5</v>
          </cell>
          <cell r="D111">
            <v>0</v>
          </cell>
          <cell r="E111">
            <v>0</v>
          </cell>
          <cell r="F111">
            <v>0</v>
          </cell>
          <cell r="H111">
            <v>0</v>
          </cell>
          <cell r="I111">
            <v>0</v>
          </cell>
          <cell r="J111">
            <v>0</v>
          </cell>
          <cell r="L111">
            <v>0</v>
          </cell>
        </row>
        <row r="112">
          <cell r="D112">
            <v>31</v>
          </cell>
          <cell r="E112">
            <v>11</v>
          </cell>
          <cell r="F112">
            <v>42</v>
          </cell>
          <cell r="H112">
            <v>121</v>
          </cell>
          <cell r="I112">
            <v>42</v>
          </cell>
          <cell r="J112">
            <v>163</v>
          </cell>
          <cell r="L112">
            <v>205</v>
          </cell>
        </row>
        <row r="113">
          <cell r="D113">
            <v>111</v>
          </cell>
          <cell r="E113">
            <v>75</v>
          </cell>
          <cell r="F113">
            <v>186</v>
          </cell>
          <cell r="H113">
            <v>236</v>
          </cell>
          <cell r="I113">
            <v>124</v>
          </cell>
          <cell r="J113">
            <v>360</v>
          </cell>
          <cell r="L113">
            <v>546</v>
          </cell>
        </row>
        <row r="114">
          <cell r="A114" t="str">
            <v>Facultad de Economía</v>
          </cell>
          <cell r="B114" t="str">
            <v>Ciencias Económicas</v>
          </cell>
          <cell r="C114" t="str">
            <v>4</v>
          </cell>
          <cell r="D114">
            <v>0</v>
          </cell>
          <cell r="E114">
            <v>0</v>
          </cell>
          <cell r="F114">
            <v>0</v>
          </cell>
          <cell r="H114">
            <v>6</v>
          </cell>
          <cell r="I114">
            <v>2</v>
          </cell>
          <cell r="J114">
            <v>8</v>
          </cell>
          <cell r="L114">
            <v>8</v>
          </cell>
        </row>
        <row r="115">
          <cell r="A115" t="str">
            <v>Facultad de Economía</v>
          </cell>
          <cell r="B115" t="str">
            <v>Economía</v>
          </cell>
          <cell r="C115" t="str">
            <v>4</v>
          </cell>
          <cell r="D115">
            <v>0</v>
          </cell>
          <cell r="E115">
            <v>1</v>
          </cell>
          <cell r="F115">
            <v>1</v>
          </cell>
          <cell r="H115">
            <v>31</v>
          </cell>
          <cell r="I115">
            <v>15</v>
          </cell>
          <cell r="J115">
            <v>46</v>
          </cell>
          <cell r="L115">
            <v>47</v>
          </cell>
        </row>
        <row r="116">
          <cell r="D116">
            <v>0</v>
          </cell>
          <cell r="E116">
            <v>1</v>
          </cell>
          <cell r="F116">
            <v>1</v>
          </cell>
          <cell r="H116">
            <v>37</v>
          </cell>
          <cell r="I116">
            <v>17</v>
          </cell>
          <cell r="J116">
            <v>54</v>
          </cell>
          <cell r="L116">
            <v>55</v>
          </cell>
        </row>
        <row r="117">
          <cell r="A117" t="str">
            <v>Facultad de Economía</v>
          </cell>
          <cell r="B117" t="str">
            <v>Economía</v>
          </cell>
          <cell r="C117" t="str">
            <v>5</v>
          </cell>
          <cell r="D117">
            <v>0</v>
          </cell>
          <cell r="E117">
            <v>1</v>
          </cell>
          <cell r="F117">
            <v>1</v>
          </cell>
          <cell r="H117">
            <v>28</v>
          </cell>
          <cell r="I117">
            <v>9</v>
          </cell>
          <cell r="J117">
            <v>37</v>
          </cell>
          <cell r="L117">
            <v>38</v>
          </cell>
        </row>
        <row r="118">
          <cell r="D118">
            <v>0</v>
          </cell>
          <cell r="E118">
            <v>1</v>
          </cell>
          <cell r="F118">
            <v>1</v>
          </cell>
          <cell r="H118">
            <v>28</v>
          </cell>
          <cell r="I118">
            <v>9</v>
          </cell>
          <cell r="J118">
            <v>37</v>
          </cell>
          <cell r="L118">
            <v>38</v>
          </cell>
        </row>
        <row r="119">
          <cell r="D119">
            <v>0</v>
          </cell>
          <cell r="E119">
            <v>2</v>
          </cell>
          <cell r="F119">
            <v>2</v>
          </cell>
          <cell r="H119">
            <v>65</v>
          </cell>
          <cell r="I119">
            <v>26</v>
          </cell>
          <cell r="J119">
            <v>91</v>
          </cell>
          <cell r="L119">
            <v>93</v>
          </cell>
        </row>
        <row r="120">
          <cell r="A120" t="str">
            <v>Facultad de Estudios Superiores Cuautitlán</v>
          </cell>
          <cell r="B120" t="str">
            <v>Físico-Química (Métodos y Metrología)</v>
          </cell>
          <cell r="C120" t="str">
            <v>4</v>
          </cell>
          <cell r="D120">
            <v>4</v>
          </cell>
          <cell r="E120">
            <v>3</v>
          </cell>
          <cell r="F120">
            <v>7</v>
          </cell>
          <cell r="H120">
            <v>7</v>
          </cell>
          <cell r="I120">
            <v>7</v>
          </cell>
          <cell r="J120">
            <v>14</v>
          </cell>
          <cell r="L120">
            <v>21</v>
          </cell>
        </row>
        <row r="121">
          <cell r="A121" t="str">
            <v>Facultad de Estudios Superiores Cuautitlán</v>
          </cell>
          <cell r="B121" t="str">
            <v>Ingeniería (Metal-Mecánica)</v>
          </cell>
          <cell r="C121" t="str">
            <v>4</v>
          </cell>
          <cell r="D121">
            <v>15</v>
          </cell>
          <cell r="E121">
            <v>1</v>
          </cell>
          <cell r="F121">
            <v>16</v>
          </cell>
          <cell r="H121">
            <v>45</v>
          </cell>
          <cell r="I121">
            <v>3</v>
          </cell>
          <cell r="J121">
            <v>48</v>
          </cell>
          <cell r="L121">
            <v>64</v>
          </cell>
        </row>
        <row r="122">
          <cell r="A122" t="str">
            <v>Facultad de Estudios Superiores Cuautitlán</v>
          </cell>
          <cell r="B122" t="str">
            <v>Microbiología</v>
          </cell>
          <cell r="C122" t="str">
            <v>4</v>
          </cell>
          <cell r="D122">
            <v>3</v>
          </cell>
          <cell r="E122">
            <v>8</v>
          </cell>
          <cell r="F122">
            <v>11</v>
          </cell>
          <cell r="H122">
            <v>3</v>
          </cell>
          <cell r="I122">
            <v>15</v>
          </cell>
          <cell r="J122">
            <v>18</v>
          </cell>
          <cell r="L122">
            <v>29</v>
          </cell>
        </row>
        <row r="123">
          <cell r="A123" t="str">
            <v>Facultad de Estudios Superiores Cuautitlán</v>
          </cell>
          <cell r="B123" t="str">
            <v>Nutrición Animal</v>
          </cell>
          <cell r="C123" t="str">
            <v>4</v>
          </cell>
          <cell r="D123">
            <v>0</v>
          </cell>
          <cell r="E123">
            <v>0</v>
          </cell>
          <cell r="F123">
            <v>0</v>
          </cell>
          <cell r="H123">
            <v>7</v>
          </cell>
          <cell r="I123">
            <v>1</v>
          </cell>
          <cell r="J123">
            <v>8</v>
          </cell>
          <cell r="L123">
            <v>8</v>
          </cell>
        </row>
        <row r="124">
          <cell r="A124" t="str">
            <v>Facultad de Estudios Superiores Cuautitlán</v>
          </cell>
          <cell r="B124" t="str">
            <v>Producción Animal (Ovinos y Caprinos)</v>
          </cell>
          <cell r="C124" t="str">
            <v>4</v>
          </cell>
          <cell r="D124">
            <v>0</v>
          </cell>
          <cell r="E124">
            <v>0</v>
          </cell>
          <cell r="F124">
            <v>0</v>
          </cell>
          <cell r="H124">
            <v>1</v>
          </cell>
          <cell r="I124">
            <v>2</v>
          </cell>
          <cell r="J124">
            <v>3</v>
          </cell>
          <cell r="L124">
            <v>3</v>
          </cell>
        </row>
        <row r="125">
          <cell r="A125" t="str">
            <v>Facultad de Estudios Superiores Cuautitlán</v>
          </cell>
          <cell r="B125" t="str">
            <v>Reproducción Animal</v>
          </cell>
          <cell r="C125" t="str">
            <v>4</v>
          </cell>
          <cell r="D125">
            <v>0</v>
          </cell>
          <cell r="E125">
            <v>0</v>
          </cell>
          <cell r="F125">
            <v>0</v>
          </cell>
          <cell r="H125">
            <v>1</v>
          </cell>
          <cell r="I125">
            <v>3</v>
          </cell>
          <cell r="J125">
            <v>4</v>
          </cell>
          <cell r="L125">
            <v>4</v>
          </cell>
        </row>
        <row r="126">
          <cell r="L126">
            <v>129</v>
          </cell>
        </row>
        <row r="127">
          <cell r="A127" t="str">
            <v>Facultad de Estudios Superiores Cuautitlán</v>
          </cell>
          <cell r="B127" t="str">
            <v>Ciencias (Microbiología)</v>
          </cell>
          <cell r="C127" t="str">
            <v>5</v>
          </cell>
          <cell r="D127">
            <v>0</v>
          </cell>
          <cell r="E127">
            <v>2</v>
          </cell>
          <cell r="F127">
            <v>2</v>
          </cell>
          <cell r="H127">
            <v>4</v>
          </cell>
          <cell r="I127">
            <v>1</v>
          </cell>
          <cell r="J127">
            <v>5</v>
          </cell>
          <cell r="L127">
            <v>7</v>
          </cell>
        </row>
        <row r="128">
          <cell r="L128">
            <v>7</v>
          </cell>
        </row>
        <row r="129">
          <cell r="L129">
            <v>136</v>
          </cell>
        </row>
        <row r="130">
          <cell r="A130" t="str">
            <v>Facultad de Estudios Superiores Zaragoza</v>
          </cell>
          <cell r="B130" t="str">
            <v>Desarrollo Farmacéutico</v>
          </cell>
          <cell r="C130" t="str">
            <v>3</v>
          </cell>
          <cell r="D130">
            <v>3</v>
          </cell>
          <cell r="E130">
            <v>4</v>
          </cell>
          <cell r="F130">
            <v>7</v>
          </cell>
          <cell r="H130">
            <v>2</v>
          </cell>
          <cell r="I130">
            <v>2</v>
          </cell>
          <cell r="J130">
            <v>4</v>
          </cell>
          <cell r="L130">
            <v>11</v>
          </cell>
        </row>
        <row r="131">
          <cell r="A131" t="str">
            <v>Facultad de Estudios Superiores Zaragoza</v>
          </cell>
          <cell r="B131" t="str">
            <v>Estomatología en Atención Primaria</v>
          </cell>
          <cell r="C131" t="str">
            <v>3</v>
          </cell>
          <cell r="D131">
            <v>2</v>
          </cell>
          <cell r="E131">
            <v>5</v>
          </cell>
          <cell r="F131">
            <v>7</v>
          </cell>
          <cell r="H131">
            <v>2</v>
          </cell>
          <cell r="I131">
            <v>8</v>
          </cell>
          <cell r="J131">
            <v>10</v>
          </cell>
          <cell r="L131">
            <v>17</v>
          </cell>
        </row>
        <row r="132">
          <cell r="A132" t="str">
            <v>Facultad de Estudios Superiores Zaragoza</v>
          </cell>
          <cell r="B132" t="str">
            <v>Procesos Farmacéuticos</v>
          </cell>
          <cell r="C132" t="str">
            <v>3</v>
          </cell>
          <cell r="D132">
            <v>3</v>
          </cell>
          <cell r="E132">
            <v>11</v>
          </cell>
          <cell r="F132">
            <v>14</v>
          </cell>
          <cell r="H132">
            <v>0</v>
          </cell>
          <cell r="I132">
            <v>1</v>
          </cell>
          <cell r="J132">
            <v>1</v>
          </cell>
          <cell r="L132">
            <v>15</v>
          </cell>
        </row>
        <row r="133">
          <cell r="A133" t="str">
            <v>Facultad de Estudios Superiores Zaragoza</v>
          </cell>
          <cell r="B133" t="str">
            <v>Salud en el Trabajo y su Impacto Ambiental</v>
          </cell>
          <cell r="C133" t="str">
            <v>3</v>
          </cell>
          <cell r="D133">
            <v>1</v>
          </cell>
          <cell r="E133">
            <v>4</v>
          </cell>
          <cell r="F133">
            <v>5</v>
          </cell>
          <cell r="H133">
            <v>7</v>
          </cell>
          <cell r="I133">
            <v>9</v>
          </cell>
          <cell r="J133">
            <v>16</v>
          </cell>
          <cell r="L133">
            <v>21</v>
          </cell>
        </row>
        <row r="134">
          <cell r="L134">
            <v>64</v>
          </cell>
        </row>
        <row r="135">
          <cell r="A135" t="str">
            <v>Facultad de Estudios Superiores Zaragoza</v>
          </cell>
          <cell r="B135" t="str">
            <v>Psicología (Educación Especial)</v>
          </cell>
          <cell r="C135" t="str">
            <v>4</v>
          </cell>
          <cell r="D135">
            <v>4</v>
          </cell>
          <cell r="E135">
            <v>17</v>
          </cell>
          <cell r="F135">
            <v>21</v>
          </cell>
          <cell r="H135">
            <v>1</v>
          </cell>
          <cell r="I135">
            <v>2</v>
          </cell>
          <cell r="J135">
            <v>3</v>
          </cell>
          <cell r="L135">
            <v>24</v>
          </cell>
        </row>
        <row r="136">
          <cell r="A136" t="str">
            <v>Facultad de Estudios Superiores Zaragoza</v>
          </cell>
          <cell r="B136" t="str">
            <v>Neuropsicología</v>
          </cell>
          <cell r="C136" t="str">
            <v>4</v>
          </cell>
          <cell r="D136">
            <v>3</v>
          </cell>
          <cell r="E136">
            <v>12</v>
          </cell>
          <cell r="F136">
            <v>15</v>
          </cell>
          <cell r="H136">
            <v>3</v>
          </cell>
          <cell r="I136">
            <v>13</v>
          </cell>
          <cell r="J136">
            <v>16</v>
          </cell>
          <cell r="L136">
            <v>31</v>
          </cell>
        </row>
        <row r="137">
          <cell r="A137" t="str">
            <v>Facultad de Estudios Superiores Zaragoza</v>
          </cell>
          <cell r="B137" t="str">
            <v>Ciencias (Biología de los Sistemas Humanos)</v>
          </cell>
          <cell r="C137" t="str">
            <v>4</v>
          </cell>
          <cell r="D137">
            <v>0</v>
          </cell>
          <cell r="E137">
            <v>0</v>
          </cell>
          <cell r="F137">
            <v>0</v>
          </cell>
          <cell r="H137">
            <v>3</v>
          </cell>
          <cell r="I137">
            <v>6</v>
          </cell>
          <cell r="J137">
            <v>9</v>
          </cell>
          <cell r="L137">
            <v>9</v>
          </cell>
        </row>
        <row r="138">
          <cell r="L138">
            <v>64</v>
          </cell>
        </row>
        <row r="139">
          <cell r="A139" t="str">
            <v>Facultad de Estudios Superiores Zaragoza</v>
          </cell>
          <cell r="B139" t="str">
            <v>Ciencias (Biología)</v>
          </cell>
          <cell r="C139" t="str">
            <v>5</v>
          </cell>
          <cell r="D139">
            <v>1</v>
          </cell>
          <cell r="E139">
            <v>4</v>
          </cell>
          <cell r="F139">
            <v>5</v>
          </cell>
          <cell r="H139">
            <v>5</v>
          </cell>
          <cell r="I139">
            <v>1</v>
          </cell>
          <cell r="J139">
            <v>6</v>
          </cell>
          <cell r="L139">
            <v>11</v>
          </cell>
        </row>
        <row r="140">
          <cell r="L140">
            <v>11</v>
          </cell>
        </row>
        <row r="141">
          <cell r="L141">
            <v>139</v>
          </cell>
        </row>
        <row r="142">
          <cell r="A142" t="str">
            <v>Facultad de Filosofía y Letras</v>
          </cell>
          <cell r="B142" t="str">
            <v>Bibliotecología</v>
          </cell>
          <cell r="C142" t="str">
            <v>4</v>
          </cell>
          <cell r="D142">
            <v>8</v>
          </cell>
          <cell r="E142">
            <v>11</v>
          </cell>
          <cell r="F142">
            <v>19</v>
          </cell>
          <cell r="H142">
            <v>8</v>
          </cell>
          <cell r="I142">
            <v>25</v>
          </cell>
          <cell r="J142">
            <v>33</v>
          </cell>
          <cell r="L142">
            <v>52</v>
          </cell>
        </row>
        <row r="143">
          <cell r="A143" t="str">
            <v>Facultad de Filosofía y Letras</v>
          </cell>
          <cell r="B143" t="str">
            <v>Enseñanza Superior</v>
          </cell>
          <cell r="C143" t="str">
            <v>4</v>
          </cell>
          <cell r="D143">
            <v>15</v>
          </cell>
          <cell r="E143">
            <v>18</v>
          </cell>
          <cell r="F143">
            <v>33</v>
          </cell>
          <cell r="H143">
            <v>8</v>
          </cell>
          <cell r="I143">
            <v>14</v>
          </cell>
          <cell r="J143">
            <v>22</v>
          </cell>
          <cell r="L143">
            <v>55</v>
          </cell>
        </row>
        <row r="144">
          <cell r="A144" t="str">
            <v>Facultad de Filosofía y Letras</v>
          </cell>
          <cell r="B144" t="str">
            <v>Estudios Latinoamericanos</v>
          </cell>
          <cell r="C144" t="str">
            <v>4</v>
          </cell>
          <cell r="D144">
            <v>10</v>
          </cell>
          <cell r="E144">
            <v>23</v>
          </cell>
          <cell r="F144">
            <v>33</v>
          </cell>
          <cell r="H144">
            <v>15</v>
          </cell>
          <cell r="I144">
            <v>19</v>
          </cell>
          <cell r="J144">
            <v>34</v>
          </cell>
          <cell r="L144">
            <v>67</v>
          </cell>
        </row>
        <row r="145">
          <cell r="A145" t="str">
            <v>Facultad de Filosofía y Letras</v>
          </cell>
          <cell r="B145" t="str">
            <v>Estudios Mesoamericanos</v>
          </cell>
          <cell r="C145" t="str">
            <v>4</v>
          </cell>
          <cell r="D145">
            <v>6</v>
          </cell>
          <cell r="E145">
            <v>10</v>
          </cell>
          <cell r="F145">
            <v>16</v>
          </cell>
          <cell r="H145">
            <v>13</v>
          </cell>
          <cell r="I145">
            <v>13</v>
          </cell>
          <cell r="J145">
            <v>26</v>
          </cell>
          <cell r="L145">
            <v>42</v>
          </cell>
        </row>
        <row r="146">
          <cell r="A146" t="str">
            <v>Facultad de Filosofía y Letras</v>
          </cell>
          <cell r="B146" t="str">
            <v>Filosofía</v>
          </cell>
          <cell r="C146" t="str">
            <v>4</v>
          </cell>
          <cell r="D146">
            <v>28</v>
          </cell>
          <cell r="E146">
            <v>15</v>
          </cell>
          <cell r="F146">
            <v>43</v>
          </cell>
          <cell r="H146">
            <v>42</v>
          </cell>
          <cell r="I146">
            <v>27</v>
          </cell>
          <cell r="J146">
            <v>69</v>
          </cell>
          <cell r="L146">
            <v>112</v>
          </cell>
        </row>
        <row r="147">
          <cell r="A147" t="str">
            <v>Facultad de Filosofía y Letras</v>
          </cell>
          <cell r="B147" t="str">
            <v>Filosofía de la Ciencia</v>
          </cell>
          <cell r="C147" t="str">
            <v>4</v>
          </cell>
          <cell r="D147">
            <v>4</v>
          </cell>
          <cell r="E147">
            <v>3</v>
          </cell>
          <cell r="F147">
            <v>7</v>
          </cell>
          <cell r="H147">
            <v>0</v>
          </cell>
          <cell r="I147">
            <v>0</v>
          </cell>
          <cell r="J147">
            <v>0</v>
          </cell>
          <cell r="L147">
            <v>7</v>
          </cell>
        </row>
        <row r="148">
          <cell r="A148" t="str">
            <v>Facultad de Filosofía y Letras</v>
          </cell>
          <cell r="B148" t="str">
            <v>Geografía</v>
          </cell>
          <cell r="C148" t="str">
            <v>4</v>
          </cell>
          <cell r="D148">
            <v>11</v>
          </cell>
          <cell r="E148">
            <v>7</v>
          </cell>
          <cell r="F148">
            <v>18</v>
          </cell>
          <cell r="H148">
            <v>13</v>
          </cell>
          <cell r="I148">
            <v>16</v>
          </cell>
          <cell r="J148">
            <v>29</v>
          </cell>
          <cell r="L148">
            <v>47</v>
          </cell>
        </row>
        <row r="149">
          <cell r="A149" t="str">
            <v>Facultad de Filosofía y Letras</v>
          </cell>
          <cell r="B149" t="str">
            <v>Historia (Historia de México)</v>
          </cell>
          <cell r="C149" t="str">
            <v>4</v>
          </cell>
          <cell r="D149">
            <v>15</v>
          </cell>
          <cell r="E149">
            <v>16</v>
          </cell>
          <cell r="F149">
            <v>31</v>
          </cell>
          <cell r="H149">
            <v>39</v>
          </cell>
          <cell r="I149">
            <v>49</v>
          </cell>
          <cell r="J149">
            <v>88</v>
          </cell>
          <cell r="L149">
            <v>119</v>
          </cell>
        </row>
        <row r="150">
          <cell r="A150" t="str">
            <v>Facultad de Filosofía y Letras</v>
          </cell>
          <cell r="B150" t="str">
            <v>Historia (Historia del Arte)</v>
          </cell>
          <cell r="C150" t="str">
            <v>4</v>
          </cell>
          <cell r="D150">
            <v>5</v>
          </cell>
          <cell r="E150">
            <v>17</v>
          </cell>
          <cell r="F150">
            <v>22</v>
          </cell>
          <cell r="H150">
            <v>13</v>
          </cell>
          <cell r="I150">
            <v>40</v>
          </cell>
          <cell r="J150">
            <v>53</v>
          </cell>
          <cell r="L150">
            <v>75</v>
          </cell>
        </row>
        <row r="151">
          <cell r="A151" t="str">
            <v>Facultad de Filosofía y Letras</v>
          </cell>
          <cell r="B151" t="str">
            <v>Letras (Letras Clásicas)</v>
          </cell>
          <cell r="C151" t="str">
            <v>4</v>
          </cell>
          <cell r="D151">
            <v>1</v>
          </cell>
          <cell r="E151">
            <v>1</v>
          </cell>
          <cell r="F151">
            <v>2</v>
          </cell>
          <cell r="H151">
            <v>3</v>
          </cell>
          <cell r="I151">
            <v>10</v>
          </cell>
          <cell r="J151">
            <v>13</v>
          </cell>
          <cell r="L151">
            <v>15</v>
          </cell>
        </row>
        <row r="152">
          <cell r="A152" t="str">
            <v>Facultad de Filosofía y Letras</v>
          </cell>
          <cell r="B152" t="str">
            <v>Letras (Lingüística Hispánica)</v>
          </cell>
          <cell r="C152" t="str">
            <v>4</v>
          </cell>
          <cell r="D152">
            <v>3</v>
          </cell>
          <cell r="E152">
            <v>9</v>
          </cell>
          <cell r="F152">
            <v>12</v>
          </cell>
          <cell r="H152">
            <v>8</v>
          </cell>
          <cell r="I152">
            <v>20</v>
          </cell>
          <cell r="J152">
            <v>28</v>
          </cell>
          <cell r="L152">
            <v>40</v>
          </cell>
        </row>
        <row r="153">
          <cell r="A153" t="str">
            <v>Facultad de Filosofía y Letras</v>
          </cell>
          <cell r="B153" t="str">
            <v>Letras (Literatura Española)</v>
          </cell>
          <cell r="C153" t="str">
            <v>4</v>
          </cell>
          <cell r="D153">
            <v>0</v>
          </cell>
          <cell r="E153">
            <v>5</v>
          </cell>
          <cell r="F153">
            <v>5</v>
          </cell>
          <cell r="H153">
            <v>8</v>
          </cell>
          <cell r="I153">
            <v>11</v>
          </cell>
          <cell r="J153">
            <v>19</v>
          </cell>
          <cell r="L153">
            <v>24</v>
          </cell>
        </row>
        <row r="154">
          <cell r="A154" t="str">
            <v>Facultad de Filosofía y Letras</v>
          </cell>
          <cell r="B154" t="str">
            <v>Letras (Literatura Iberoamericana)</v>
          </cell>
          <cell r="C154" t="str">
            <v>4</v>
          </cell>
          <cell r="D154">
            <v>4</v>
          </cell>
          <cell r="E154">
            <v>13</v>
          </cell>
          <cell r="F154">
            <v>17</v>
          </cell>
          <cell r="H154">
            <v>12</v>
          </cell>
          <cell r="I154">
            <v>30</v>
          </cell>
          <cell r="J154">
            <v>42</v>
          </cell>
          <cell r="L154">
            <v>59</v>
          </cell>
        </row>
        <row r="155">
          <cell r="A155" t="str">
            <v>Facultad de Filosofía y Letras</v>
          </cell>
          <cell r="B155" t="str">
            <v>Letras (Literatura Mexicana)</v>
          </cell>
          <cell r="C155" t="str">
            <v>4</v>
          </cell>
          <cell r="D155">
            <v>3</v>
          </cell>
          <cell r="E155">
            <v>12</v>
          </cell>
          <cell r="F155">
            <v>15</v>
          </cell>
          <cell r="H155">
            <v>9</v>
          </cell>
          <cell r="I155">
            <v>22</v>
          </cell>
          <cell r="J155">
            <v>31</v>
          </cell>
          <cell r="L155">
            <v>46</v>
          </cell>
        </row>
        <row r="156">
          <cell r="A156" t="str">
            <v>Facultad de Filosofía y Letras</v>
          </cell>
          <cell r="B156" t="str">
            <v>Literatura Comparada</v>
          </cell>
          <cell r="C156" t="str">
            <v>4</v>
          </cell>
          <cell r="D156">
            <v>2</v>
          </cell>
          <cell r="E156">
            <v>12</v>
          </cell>
          <cell r="F156">
            <v>14</v>
          </cell>
          <cell r="H156">
            <v>7</v>
          </cell>
          <cell r="I156">
            <v>16</v>
          </cell>
          <cell r="J156">
            <v>23</v>
          </cell>
          <cell r="L156">
            <v>37</v>
          </cell>
        </row>
        <row r="157">
          <cell r="A157" t="str">
            <v>Facultad de Filosofía y Letras</v>
          </cell>
          <cell r="B157" t="str">
            <v>Pedagogía</v>
          </cell>
          <cell r="C157" t="str">
            <v>4</v>
          </cell>
          <cell r="D157">
            <v>4</v>
          </cell>
          <cell r="E157">
            <v>39</v>
          </cell>
          <cell r="F157">
            <v>43</v>
          </cell>
          <cell r="H157">
            <v>13</v>
          </cell>
          <cell r="I157">
            <v>55</v>
          </cell>
          <cell r="J157">
            <v>68</v>
          </cell>
          <cell r="L157">
            <v>111</v>
          </cell>
        </row>
        <row r="158">
          <cell r="L158">
            <v>908</v>
          </cell>
        </row>
        <row r="159">
          <cell r="A159" t="str">
            <v>Facultad de Filosofía y Letras</v>
          </cell>
          <cell r="B159" t="str">
            <v>Antropología</v>
          </cell>
          <cell r="C159" t="str">
            <v>5</v>
          </cell>
          <cell r="D159">
            <v>9</v>
          </cell>
          <cell r="E159">
            <v>12</v>
          </cell>
          <cell r="F159">
            <v>21</v>
          </cell>
          <cell r="H159">
            <v>24</v>
          </cell>
          <cell r="I159">
            <v>36</v>
          </cell>
          <cell r="J159">
            <v>60</v>
          </cell>
          <cell r="L159">
            <v>81</v>
          </cell>
        </row>
        <row r="160">
          <cell r="A160" t="str">
            <v>Facultad de Filosofía y Letras</v>
          </cell>
          <cell r="B160" t="str">
            <v>Estudios Latinoamericanos</v>
          </cell>
          <cell r="C160" t="str">
            <v>5</v>
          </cell>
          <cell r="D160">
            <v>5</v>
          </cell>
          <cell r="E160">
            <v>5</v>
          </cell>
          <cell r="F160">
            <v>10</v>
          </cell>
          <cell r="H160">
            <v>17</v>
          </cell>
          <cell r="I160">
            <v>14</v>
          </cell>
          <cell r="J160">
            <v>31</v>
          </cell>
          <cell r="L160">
            <v>41</v>
          </cell>
        </row>
        <row r="161">
          <cell r="A161" t="str">
            <v>Facultad de Filosofía y Letras</v>
          </cell>
          <cell r="B161" t="str">
            <v>Estudios Mesoamericanos</v>
          </cell>
          <cell r="C161" t="str">
            <v>5</v>
          </cell>
          <cell r="D161">
            <v>5</v>
          </cell>
          <cell r="E161">
            <v>4</v>
          </cell>
          <cell r="F161">
            <v>9</v>
          </cell>
          <cell r="H161">
            <v>8</v>
          </cell>
          <cell r="I161">
            <v>10</v>
          </cell>
          <cell r="J161">
            <v>18</v>
          </cell>
          <cell r="L161">
            <v>27</v>
          </cell>
        </row>
        <row r="162">
          <cell r="A162" t="str">
            <v>Facultad de Filosofía y Letras</v>
          </cell>
          <cell r="B162" t="str">
            <v>Filosofía</v>
          </cell>
          <cell r="C162" t="str">
            <v>5</v>
          </cell>
          <cell r="D162">
            <v>11</v>
          </cell>
          <cell r="E162">
            <v>7</v>
          </cell>
          <cell r="F162">
            <v>18</v>
          </cell>
          <cell r="H162">
            <v>25</v>
          </cell>
          <cell r="I162">
            <v>14</v>
          </cell>
          <cell r="J162">
            <v>39</v>
          </cell>
          <cell r="L162">
            <v>57</v>
          </cell>
        </row>
        <row r="163">
          <cell r="A163" t="str">
            <v>Facultad de Filosofía y Letras</v>
          </cell>
          <cell r="B163" t="str">
            <v>Filosofía de la Ciencia</v>
          </cell>
          <cell r="C163" t="str">
            <v>5</v>
          </cell>
          <cell r="D163">
            <v>5</v>
          </cell>
          <cell r="E163">
            <v>4</v>
          </cell>
          <cell r="F163">
            <v>9</v>
          </cell>
          <cell r="H163">
            <v>4</v>
          </cell>
          <cell r="I163">
            <v>3</v>
          </cell>
          <cell r="J163">
            <v>7</v>
          </cell>
          <cell r="L163">
            <v>16</v>
          </cell>
        </row>
        <row r="164">
          <cell r="A164" t="str">
            <v>Facultad de Filosofía y Letras</v>
          </cell>
          <cell r="B164" t="str">
            <v>Geografía</v>
          </cell>
          <cell r="C164" t="str">
            <v>5</v>
          </cell>
          <cell r="D164">
            <v>8</v>
          </cell>
          <cell r="E164">
            <v>6</v>
          </cell>
          <cell r="F164">
            <v>14</v>
          </cell>
          <cell r="H164">
            <v>12</v>
          </cell>
          <cell r="I164">
            <v>7</v>
          </cell>
          <cell r="J164">
            <v>19</v>
          </cell>
          <cell r="L164">
            <v>33</v>
          </cell>
        </row>
        <row r="165">
          <cell r="A165" t="str">
            <v>Facultad de Filosofía y Letras</v>
          </cell>
          <cell r="B165" t="str">
            <v>Historia</v>
          </cell>
          <cell r="C165" t="str">
            <v>5</v>
          </cell>
          <cell r="D165">
            <v>4</v>
          </cell>
          <cell r="E165">
            <v>5</v>
          </cell>
          <cell r="F165">
            <v>9</v>
          </cell>
          <cell r="H165">
            <v>17</v>
          </cell>
          <cell r="I165">
            <v>17</v>
          </cell>
          <cell r="J165">
            <v>34</v>
          </cell>
          <cell r="L165">
            <v>43</v>
          </cell>
        </row>
        <row r="166">
          <cell r="A166" t="str">
            <v>Facultad de Filosofía y Letras</v>
          </cell>
          <cell r="B166" t="str">
            <v>Historia del Arte</v>
          </cell>
          <cell r="C166" t="str">
            <v>5</v>
          </cell>
          <cell r="D166">
            <v>1</v>
          </cell>
          <cell r="E166">
            <v>3</v>
          </cell>
          <cell r="F166">
            <v>4</v>
          </cell>
          <cell r="H166">
            <v>5</v>
          </cell>
          <cell r="I166">
            <v>15</v>
          </cell>
          <cell r="J166">
            <v>20</v>
          </cell>
          <cell r="L166">
            <v>24</v>
          </cell>
        </row>
        <row r="167">
          <cell r="A167" t="str">
            <v>Facultad de Filosofía y Letras</v>
          </cell>
          <cell r="B167" t="str">
            <v>Letras Clásicas</v>
          </cell>
          <cell r="C167" t="str">
            <v>5</v>
          </cell>
          <cell r="D167">
            <v>4</v>
          </cell>
          <cell r="E167">
            <v>0</v>
          </cell>
          <cell r="F167">
            <v>4</v>
          </cell>
          <cell r="H167">
            <v>0</v>
          </cell>
          <cell r="I167">
            <v>3</v>
          </cell>
          <cell r="J167">
            <v>3</v>
          </cell>
          <cell r="L167">
            <v>7</v>
          </cell>
        </row>
        <row r="168">
          <cell r="A168" t="str">
            <v>Facultad de Filosofía y Letras</v>
          </cell>
          <cell r="B168" t="str">
            <v>Lingüística Hispánica</v>
          </cell>
          <cell r="C168" t="str">
            <v>5</v>
          </cell>
          <cell r="D168">
            <v>1</v>
          </cell>
          <cell r="E168">
            <v>2</v>
          </cell>
          <cell r="F168">
            <v>3</v>
          </cell>
          <cell r="H168">
            <v>5</v>
          </cell>
          <cell r="I168">
            <v>10</v>
          </cell>
          <cell r="J168">
            <v>15</v>
          </cell>
          <cell r="L168">
            <v>18</v>
          </cell>
        </row>
        <row r="169">
          <cell r="A169" t="str">
            <v>Facultad de Filosofía y Letras</v>
          </cell>
          <cell r="B169" t="str">
            <v>Literatura (Española, Iberoamericana y Mexicana)</v>
          </cell>
          <cell r="C169" t="str">
            <v>5</v>
          </cell>
          <cell r="D169">
            <v>6</v>
          </cell>
          <cell r="E169">
            <v>4</v>
          </cell>
          <cell r="F169">
            <v>10</v>
          </cell>
          <cell r="H169">
            <v>17</v>
          </cell>
          <cell r="I169">
            <v>10</v>
          </cell>
          <cell r="J169">
            <v>27</v>
          </cell>
          <cell r="L169">
            <v>37</v>
          </cell>
        </row>
        <row r="170">
          <cell r="A170" t="str">
            <v>Facultad de Filosofía y Letras</v>
          </cell>
          <cell r="B170" t="str">
            <v>Literatura Comparada</v>
          </cell>
          <cell r="C170" t="str">
            <v>5</v>
          </cell>
          <cell r="D170">
            <v>0</v>
          </cell>
          <cell r="E170">
            <v>1</v>
          </cell>
          <cell r="F170">
            <v>1</v>
          </cell>
          <cell r="H170">
            <v>0</v>
          </cell>
          <cell r="I170">
            <v>0</v>
          </cell>
          <cell r="J170">
            <v>0</v>
          </cell>
          <cell r="L170">
            <v>1</v>
          </cell>
        </row>
        <row r="171">
          <cell r="A171" t="str">
            <v>Facultad de Filosofía y Letras</v>
          </cell>
          <cell r="B171" t="str">
            <v>Pedagogía</v>
          </cell>
          <cell r="C171" t="str">
            <v>5</v>
          </cell>
          <cell r="D171">
            <v>3</v>
          </cell>
          <cell r="E171">
            <v>7</v>
          </cell>
          <cell r="F171">
            <v>10</v>
          </cell>
          <cell r="H171">
            <v>7</v>
          </cell>
          <cell r="I171">
            <v>18</v>
          </cell>
          <cell r="J171">
            <v>25</v>
          </cell>
          <cell r="L171">
            <v>35</v>
          </cell>
        </row>
        <row r="172">
          <cell r="L172">
            <v>420</v>
          </cell>
        </row>
        <row r="173">
          <cell r="L173">
            <v>1328</v>
          </cell>
        </row>
        <row r="174">
          <cell r="A174" t="str">
            <v>Facultad de Ingeniería</v>
          </cell>
          <cell r="B174" t="str">
            <v>Seguridad de Instalaciones Industriales de Explota</v>
          </cell>
          <cell r="C174" t="str">
            <v>3</v>
          </cell>
          <cell r="D174">
            <v>9</v>
          </cell>
          <cell r="E174">
            <v>0</v>
          </cell>
          <cell r="F174">
            <v>9</v>
          </cell>
          <cell r="H174">
            <v>0</v>
          </cell>
          <cell r="I174">
            <v>0</v>
          </cell>
          <cell r="J174">
            <v>0</v>
          </cell>
          <cell r="L174">
            <v>9</v>
          </cell>
        </row>
        <row r="175">
          <cell r="L175">
            <v>9</v>
          </cell>
        </row>
        <row r="176">
          <cell r="A176" t="str">
            <v>Facultad de Ingeniería</v>
          </cell>
          <cell r="B176" t="str">
            <v>Ingeniería</v>
          </cell>
          <cell r="C176" t="str">
            <v>4</v>
          </cell>
          <cell r="D176">
            <v>320</v>
          </cell>
          <cell r="E176">
            <v>64</v>
          </cell>
          <cell r="F176">
            <v>384</v>
          </cell>
          <cell r="H176">
            <v>388</v>
          </cell>
          <cell r="I176">
            <v>101</v>
          </cell>
          <cell r="J176">
            <v>489</v>
          </cell>
          <cell r="L176">
            <v>873</v>
          </cell>
        </row>
        <row r="177">
          <cell r="L177">
            <v>873</v>
          </cell>
        </row>
        <row r="178">
          <cell r="A178" t="str">
            <v>Facultad de Ingeniería</v>
          </cell>
          <cell r="B178" t="str">
            <v>Ingeniería</v>
          </cell>
          <cell r="C178" t="str">
            <v>5</v>
          </cell>
          <cell r="D178">
            <v>55</v>
          </cell>
          <cell r="E178">
            <v>9</v>
          </cell>
          <cell r="F178">
            <v>64</v>
          </cell>
          <cell r="H178">
            <v>103</v>
          </cell>
          <cell r="I178">
            <v>18</v>
          </cell>
          <cell r="J178">
            <v>121</v>
          </cell>
          <cell r="L178">
            <v>185</v>
          </cell>
        </row>
        <row r="179">
          <cell r="L179">
            <v>185</v>
          </cell>
        </row>
        <row r="180">
          <cell r="L180">
            <v>1067</v>
          </cell>
        </row>
        <row r="181">
          <cell r="A181" t="str">
            <v>Facultad de Medicina</v>
          </cell>
          <cell r="B181" t="str">
            <v>Especialización en Medicina</v>
          </cell>
          <cell r="C181" t="str">
            <v>3</v>
          </cell>
          <cell r="D181">
            <v>1088</v>
          </cell>
          <cell r="E181">
            <v>805</v>
          </cell>
          <cell r="F181">
            <v>1893</v>
          </cell>
          <cell r="H181">
            <v>2917</v>
          </cell>
          <cell r="I181">
            <v>1948</v>
          </cell>
          <cell r="J181">
            <v>4865</v>
          </cell>
          <cell r="L181">
            <v>6758</v>
          </cell>
        </row>
        <row r="182">
          <cell r="L182">
            <v>6758</v>
          </cell>
        </row>
        <row r="183">
          <cell r="A183" t="str">
            <v>Facultad de Medicina</v>
          </cell>
          <cell r="B183" t="str">
            <v>Ciencias Biomédicas</v>
          </cell>
          <cell r="C183" t="str">
            <v>4</v>
          </cell>
          <cell r="D183">
            <v>0</v>
          </cell>
          <cell r="E183">
            <v>0</v>
          </cell>
          <cell r="F183">
            <v>0</v>
          </cell>
          <cell r="H183">
            <v>0</v>
          </cell>
          <cell r="I183">
            <v>3</v>
          </cell>
          <cell r="J183">
            <v>5</v>
          </cell>
          <cell r="L183">
            <v>5</v>
          </cell>
        </row>
        <row r="184">
          <cell r="A184" t="str">
            <v>Facultad de Medicina</v>
          </cell>
          <cell r="B184" t="str">
            <v>Ciencias Médicas</v>
          </cell>
          <cell r="C184" t="str">
            <v>4</v>
          </cell>
          <cell r="D184">
            <v>0</v>
          </cell>
          <cell r="E184">
            <v>0</v>
          </cell>
          <cell r="F184">
            <v>0</v>
          </cell>
          <cell r="H184">
            <v>0</v>
          </cell>
          <cell r="I184">
            <v>2</v>
          </cell>
          <cell r="J184">
            <v>2</v>
          </cell>
          <cell r="L184">
            <v>2</v>
          </cell>
        </row>
        <row r="185">
          <cell r="A185" t="str">
            <v>Facultad de Medicina</v>
          </cell>
          <cell r="B185" t="str">
            <v>Medicina</v>
          </cell>
          <cell r="C185" t="str">
            <v>4</v>
          </cell>
          <cell r="D185">
            <v>0</v>
          </cell>
          <cell r="E185">
            <v>0</v>
          </cell>
          <cell r="F185">
            <v>0</v>
          </cell>
          <cell r="H185">
            <v>1</v>
          </cell>
          <cell r="I185">
            <v>0</v>
          </cell>
          <cell r="J185">
            <v>1</v>
          </cell>
          <cell r="L185">
            <v>1</v>
          </cell>
        </row>
        <row r="186">
          <cell r="A186" t="str">
            <v>Facultad de Medicina</v>
          </cell>
          <cell r="B186" t="str">
            <v>Psiquiatría</v>
          </cell>
          <cell r="C186" t="str">
            <v>4</v>
          </cell>
          <cell r="D186">
            <v>0</v>
          </cell>
          <cell r="E186">
            <v>0</v>
          </cell>
          <cell r="F186">
            <v>0</v>
          </cell>
          <cell r="H186">
            <v>4</v>
          </cell>
          <cell r="I186">
            <v>3</v>
          </cell>
          <cell r="J186">
            <v>7</v>
          </cell>
          <cell r="L186">
            <v>7</v>
          </cell>
        </row>
        <row r="187">
          <cell r="L187">
            <v>15</v>
          </cell>
        </row>
        <row r="188">
          <cell r="A188" t="str">
            <v>Facultad de Medicina</v>
          </cell>
          <cell r="B188" t="str">
            <v>Ciencias Biomédicas</v>
          </cell>
          <cell r="C188" t="str">
            <v>5</v>
          </cell>
          <cell r="D188">
            <v>0</v>
          </cell>
          <cell r="E188">
            <v>0</v>
          </cell>
          <cell r="F188">
            <v>0</v>
          </cell>
          <cell r="H188">
            <v>6</v>
          </cell>
          <cell r="I188">
            <v>8</v>
          </cell>
          <cell r="J188">
            <v>14</v>
          </cell>
          <cell r="L188">
            <v>14</v>
          </cell>
        </row>
        <row r="189">
          <cell r="A189" t="str">
            <v>Facultad de Medicina</v>
          </cell>
          <cell r="B189" t="str">
            <v>Ciencias Médicas</v>
          </cell>
          <cell r="C189" t="str">
            <v>5</v>
          </cell>
          <cell r="D189">
            <v>0</v>
          </cell>
          <cell r="E189">
            <v>0</v>
          </cell>
          <cell r="F189">
            <v>0</v>
          </cell>
          <cell r="H189">
            <v>9</v>
          </cell>
          <cell r="I189">
            <v>1</v>
          </cell>
          <cell r="J189">
            <v>10</v>
          </cell>
          <cell r="L189">
            <v>10</v>
          </cell>
        </row>
        <row r="190">
          <cell r="L190">
            <v>24</v>
          </cell>
        </row>
        <row r="191">
          <cell r="L191">
            <v>6797</v>
          </cell>
        </row>
        <row r="192">
          <cell r="A192" t="str">
            <v>Facultad de Medicina Veterinaria (SUA)</v>
          </cell>
          <cell r="B192" t="str">
            <v>Producción Animal (Aves)</v>
          </cell>
          <cell r="C192" t="str">
            <v>3</v>
          </cell>
          <cell r="D192">
            <v>0</v>
          </cell>
          <cell r="E192">
            <v>0</v>
          </cell>
          <cell r="F192">
            <v>0</v>
          </cell>
          <cell r="H192">
            <v>0</v>
          </cell>
          <cell r="I192">
            <v>0</v>
          </cell>
          <cell r="J192">
            <v>0</v>
          </cell>
          <cell r="L192">
            <v>0</v>
          </cell>
        </row>
        <row r="193">
          <cell r="A193" t="str">
            <v>Facultad de Medicina Veterinaria (SUA)</v>
          </cell>
          <cell r="B193" t="str">
            <v>Producción Animal (Bovinos)</v>
          </cell>
          <cell r="C193" t="str">
            <v>3</v>
          </cell>
          <cell r="D193">
            <v>0</v>
          </cell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L193">
            <v>0</v>
          </cell>
        </row>
        <row r="194">
          <cell r="A194" t="str">
            <v>Facultad de Medicina Veterinaria (SUA)</v>
          </cell>
          <cell r="B194" t="str">
            <v>Producción Animal (Porcinos)</v>
          </cell>
          <cell r="C194" t="str">
            <v>3</v>
          </cell>
          <cell r="D194">
            <v>0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L194">
            <v>0</v>
          </cell>
        </row>
        <row r="195">
          <cell r="L195">
            <v>0</v>
          </cell>
        </row>
        <row r="196">
          <cell r="A196" t="str">
            <v>Facultad de Medicina Veterinaria y Zootecnia</v>
          </cell>
          <cell r="B196" t="str">
            <v>Diagnóstico Veterinario</v>
          </cell>
          <cell r="C196" t="str">
            <v>3</v>
          </cell>
          <cell r="D196">
            <v>6</v>
          </cell>
          <cell r="E196">
            <v>10</v>
          </cell>
          <cell r="F196">
            <v>16</v>
          </cell>
          <cell r="H196">
            <v>2</v>
          </cell>
          <cell r="I196">
            <v>0</v>
          </cell>
          <cell r="J196">
            <v>2</v>
          </cell>
          <cell r="L196">
            <v>18</v>
          </cell>
        </row>
        <row r="197">
          <cell r="A197" t="str">
            <v>Facultad de Medicina Veterinaria y Zootecnia</v>
          </cell>
          <cell r="B197" t="str">
            <v>Medicina y Cirugía de Perros y Gatos</v>
          </cell>
          <cell r="C197" t="str">
            <v>3</v>
          </cell>
          <cell r="D197">
            <v>0</v>
          </cell>
          <cell r="E197">
            <v>0</v>
          </cell>
          <cell r="F197">
            <v>0</v>
          </cell>
          <cell r="H197">
            <v>0</v>
          </cell>
          <cell r="I197">
            <v>0</v>
          </cell>
          <cell r="J197">
            <v>0</v>
          </cell>
          <cell r="L197">
            <v>0</v>
          </cell>
        </row>
        <row r="198">
          <cell r="A198" t="str">
            <v>Facultad de Medicina Veterinaria y Zootecnia</v>
          </cell>
          <cell r="B198" t="str">
            <v>Medicina y Cirugía Veterinaria</v>
          </cell>
          <cell r="C198" t="str">
            <v>3</v>
          </cell>
          <cell r="D198">
            <v>18</v>
          </cell>
          <cell r="E198">
            <v>14</v>
          </cell>
          <cell r="F198">
            <v>32</v>
          </cell>
          <cell r="H198">
            <v>0</v>
          </cell>
          <cell r="I198">
            <v>0</v>
          </cell>
          <cell r="J198">
            <v>0</v>
          </cell>
          <cell r="L198">
            <v>32</v>
          </cell>
        </row>
        <row r="199">
          <cell r="A199" t="str">
            <v>Facultad de Medicina Veterinaria y Zootecnia</v>
          </cell>
          <cell r="B199" t="str">
            <v>Producción Animal</v>
          </cell>
          <cell r="C199" t="str">
            <v>3</v>
          </cell>
          <cell r="D199">
            <v>2</v>
          </cell>
          <cell r="E199">
            <v>1</v>
          </cell>
          <cell r="F199">
            <v>3</v>
          </cell>
          <cell r="H199">
            <v>0</v>
          </cell>
          <cell r="I199">
            <v>0</v>
          </cell>
          <cell r="J199">
            <v>0</v>
          </cell>
          <cell r="L199">
            <v>3</v>
          </cell>
        </row>
        <row r="200">
          <cell r="L200">
            <v>53</v>
          </cell>
        </row>
        <row r="201">
          <cell r="A201" t="str">
            <v>Facultad de Medicina Veterinaria y Zootecnia</v>
          </cell>
          <cell r="B201" t="str">
            <v>Ciencias Veterinarias</v>
          </cell>
          <cell r="C201" t="str">
            <v>4</v>
          </cell>
          <cell r="D201">
            <v>0</v>
          </cell>
          <cell r="E201">
            <v>0</v>
          </cell>
          <cell r="F201">
            <v>0</v>
          </cell>
          <cell r="H201">
            <v>2</v>
          </cell>
          <cell r="I201">
            <v>1</v>
          </cell>
          <cell r="J201">
            <v>3</v>
          </cell>
          <cell r="L201">
            <v>3</v>
          </cell>
        </row>
        <row r="202">
          <cell r="A202" t="str">
            <v>Facultad de Medicina Veterinaria y Zootecnia</v>
          </cell>
          <cell r="B202" t="str">
            <v>Producción Animal</v>
          </cell>
          <cell r="C202" t="str">
            <v>4</v>
          </cell>
          <cell r="D202">
            <v>0</v>
          </cell>
          <cell r="E202">
            <v>0</v>
          </cell>
          <cell r="F202">
            <v>0</v>
          </cell>
          <cell r="H202">
            <v>4</v>
          </cell>
          <cell r="I202">
            <v>2</v>
          </cell>
          <cell r="J202">
            <v>6</v>
          </cell>
          <cell r="L202">
            <v>6</v>
          </cell>
        </row>
        <row r="203">
          <cell r="L203">
            <v>9</v>
          </cell>
        </row>
        <row r="204">
          <cell r="A204" t="str">
            <v>Facultad de Medicina Veterinaria y Zootecnia</v>
          </cell>
          <cell r="B204" t="str">
            <v>Ciencias Veterinarias</v>
          </cell>
          <cell r="C204" t="str">
            <v>5</v>
          </cell>
          <cell r="D204">
            <v>0</v>
          </cell>
          <cell r="E204">
            <v>0</v>
          </cell>
          <cell r="F204">
            <v>0</v>
          </cell>
          <cell r="H204">
            <v>18</v>
          </cell>
          <cell r="I204">
            <v>9</v>
          </cell>
          <cell r="J204">
            <v>27</v>
          </cell>
          <cell r="L204">
            <v>27</v>
          </cell>
        </row>
        <row r="205">
          <cell r="L205">
            <v>27</v>
          </cell>
        </row>
        <row r="206">
          <cell r="L206">
            <v>89</v>
          </cell>
        </row>
        <row r="207">
          <cell r="A207" t="str">
            <v>Facultad de Odontología</v>
          </cell>
          <cell r="B207" t="str">
            <v>Cirugía Bucal</v>
          </cell>
          <cell r="C207" t="str">
            <v>3</v>
          </cell>
          <cell r="D207">
            <v>0</v>
          </cell>
          <cell r="E207">
            <v>0</v>
          </cell>
          <cell r="F207">
            <v>0</v>
          </cell>
          <cell r="H207">
            <v>2</v>
          </cell>
          <cell r="I207">
            <v>1</v>
          </cell>
          <cell r="J207">
            <v>3</v>
          </cell>
          <cell r="L207">
            <v>3</v>
          </cell>
        </row>
        <row r="208">
          <cell r="A208" t="str">
            <v>Facultad de Odontología</v>
          </cell>
          <cell r="B208" t="str">
            <v>Materiales Dentales</v>
          </cell>
          <cell r="C208" t="str">
            <v>3</v>
          </cell>
          <cell r="D208">
            <v>0</v>
          </cell>
          <cell r="E208">
            <v>0</v>
          </cell>
          <cell r="F208">
            <v>0</v>
          </cell>
          <cell r="H208">
            <v>0</v>
          </cell>
          <cell r="I208">
            <v>1</v>
          </cell>
          <cell r="J208">
            <v>1</v>
          </cell>
          <cell r="L208">
            <v>1</v>
          </cell>
        </row>
        <row r="209">
          <cell r="A209" t="str">
            <v>Facultad de Odontología</v>
          </cell>
          <cell r="B209" t="str">
            <v>Odontopediatría</v>
          </cell>
          <cell r="C209" t="str">
            <v>3</v>
          </cell>
          <cell r="D209">
            <v>0</v>
          </cell>
          <cell r="E209">
            <v>0</v>
          </cell>
          <cell r="F209">
            <v>0</v>
          </cell>
          <cell r="H209">
            <v>1</v>
          </cell>
          <cell r="I209">
            <v>0</v>
          </cell>
          <cell r="J209">
            <v>1</v>
          </cell>
          <cell r="L209">
            <v>1</v>
          </cell>
        </row>
        <row r="210">
          <cell r="A210" t="str">
            <v>Facultad de Odontología</v>
          </cell>
          <cell r="B210" t="str">
            <v>Ortodoncia</v>
          </cell>
          <cell r="C210" t="str">
            <v>3</v>
          </cell>
          <cell r="D210">
            <v>0</v>
          </cell>
          <cell r="E210">
            <v>0</v>
          </cell>
          <cell r="F210">
            <v>0</v>
          </cell>
          <cell r="H210">
            <v>0</v>
          </cell>
          <cell r="I210">
            <v>2</v>
          </cell>
          <cell r="J210">
            <v>2</v>
          </cell>
          <cell r="L210">
            <v>2</v>
          </cell>
        </row>
        <row r="211">
          <cell r="L211">
            <v>7</v>
          </cell>
        </row>
        <row r="212">
          <cell r="A212" t="str">
            <v>Facultad de Odontología</v>
          </cell>
          <cell r="B212" t="str">
            <v>Odontología</v>
          </cell>
          <cell r="C212" t="str">
            <v>4</v>
          </cell>
          <cell r="D212">
            <v>4</v>
          </cell>
          <cell r="E212">
            <v>9</v>
          </cell>
          <cell r="F212">
            <v>13</v>
          </cell>
          <cell r="H212">
            <v>12</v>
          </cell>
          <cell r="I212">
            <v>7</v>
          </cell>
          <cell r="J212">
            <v>19</v>
          </cell>
          <cell r="L212">
            <v>32</v>
          </cell>
        </row>
        <row r="213">
          <cell r="L213">
            <v>32</v>
          </cell>
        </row>
        <row r="214">
          <cell r="A214" t="str">
            <v>Facultad de Odontología</v>
          </cell>
          <cell r="B214" t="str">
            <v>Odontología</v>
          </cell>
          <cell r="C214" t="str">
            <v>5</v>
          </cell>
          <cell r="D214">
            <v>2</v>
          </cell>
          <cell r="E214">
            <v>8</v>
          </cell>
          <cell r="F214">
            <v>10</v>
          </cell>
          <cell r="H214">
            <v>7</v>
          </cell>
          <cell r="I214">
            <v>12</v>
          </cell>
          <cell r="J214">
            <v>19</v>
          </cell>
          <cell r="L214">
            <v>29</v>
          </cell>
        </row>
        <row r="215">
          <cell r="L215">
            <v>29</v>
          </cell>
        </row>
        <row r="216">
          <cell r="L216">
            <v>68</v>
          </cell>
        </row>
        <row r="217">
          <cell r="A217" t="str">
            <v>Facultad de Psicología</v>
          </cell>
          <cell r="B217" t="str">
            <v>Desarrollo del Niño</v>
          </cell>
          <cell r="C217" t="str">
            <v>3</v>
          </cell>
          <cell r="D217">
            <v>0</v>
          </cell>
          <cell r="E217">
            <v>0</v>
          </cell>
          <cell r="F217">
            <v>0</v>
          </cell>
          <cell r="H217">
            <v>0</v>
          </cell>
          <cell r="I217">
            <v>5</v>
          </cell>
          <cell r="J217">
            <v>5</v>
          </cell>
          <cell r="L217">
            <v>5</v>
          </cell>
        </row>
        <row r="218">
          <cell r="A218" t="str">
            <v>Facultad de Psicología</v>
          </cell>
          <cell r="B218" t="str">
            <v>Psicología Clínica y Psicoterapia de Grupo en Instituciones</v>
          </cell>
          <cell r="C218" t="str">
            <v>3</v>
          </cell>
          <cell r="D218">
            <v>0</v>
          </cell>
          <cell r="E218">
            <v>0</v>
          </cell>
          <cell r="F218">
            <v>0</v>
          </cell>
          <cell r="H218">
            <v>1</v>
          </cell>
          <cell r="I218">
            <v>16</v>
          </cell>
          <cell r="J218">
            <v>17</v>
          </cell>
          <cell r="L218">
            <v>17</v>
          </cell>
        </row>
        <row r="219">
          <cell r="L219">
            <v>22</v>
          </cell>
        </row>
        <row r="220">
          <cell r="A220" t="str">
            <v>Facultad de Psicología</v>
          </cell>
          <cell r="B220" t="str">
            <v>Análisis Experimental de la Conducta</v>
          </cell>
          <cell r="C220" t="str">
            <v>4</v>
          </cell>
          <cell r="D220">
            <v>0</v>
          </cell>
          <cell r="E220">
            <v>0</v>
          </cell>
          <cell r="F220">
            <v>0</v>
          </cell>
          <cell r="H220">
            <v>2</v>
          </cell>
          <cell r="I220">
            <v>3</v>
          </cell>
          <cell r="J220">
            <v>5</v>
          </cell>
          <cell r="L220">
            <v>5</v>
          </cell>
        </row>
        <row r="221">
          <cell r="A221" t="str">
            <v>Facultad de Psicología</v>
          </cell>
          <cell r="B221" t="str">
            <v>Psico-Biología</v>
          </cell>
          <cell r="C221" t="str">
            <v>4</v>
          </cell>
          <cell r="D221">
            <v>0</v>
          </cell>
          <cell r="E221">
            <v>0</v>
          </cell>
          <cell r="F221">
            <v>0</v>
          </cell>
          <cell r="H221">
            <v>7</v>
          </cell>
          <cell r="I221">
            <v>13</v>
          </cell>
          <cell r="J221">
            <v>20</v>
          </cell>
          <cell r="L221">
            <v>20</v>
          </cell>
        </row>
        <row r="222">
          <cell r="A222" t="str">
            <v>Facultad de Psicología</v>
          </cell>
          <cell r="B222" t="str">
            <v>Psicología (Psicología Clínica)</v>
          </cell>
          <cell r="C222" t="str">
            <v>4</v>
          </cell>
          <cell r="D222">
            <v>0</v>
          </cell>
          <cell r="E222">
            <v>0</v>
          </cell>
          <cell r="F222">
            <v>0</v>
          </cell>
          <cell r="H222">
            <v>19</v>
          </cell>
          <cell r="I222">
            <v>65</v>
          </cell>
          <cell r="J222">
            <v>84</v>
          </cell>
          <cell r="L222">
            <v>84</v>
          </cell>
        </row>
        <row r="223">
          <cell r="A223" t="str">
            <v>Facultad de Psicología</v>
          </cell>
          <cell r="B223" t="str">
            <v>Psicología Ambiental</v>
          </cell>
          <cell r="C223" t="str">
            <v>4</v>
          </cell>
          <cell r="D223">
            <v>0</v>
          </cell>
          <cell r="E223">
            <v>0</v>
          </cell>
          <cell r="F223">
            <v>0</v>
          </cell>
          <cell r="H223">
            <v>3</v>
          </cell>
          <cell r="I223">
            <v>6</v>
          </cell>
          <cell r="J223">
            <v>9</v>
          </cell>
          <cell r="L223">
            <v>9</v>
          </cell>
        </row>
        <row r="224">
          <cell r="A224" t="str">
            <v>Facultad de Psicología</v>
          </cell>
          <cell r="B224" t="str">
            <v>Psicología Educativa</v>
          </cell>
          <cell r="C224" t="str">
            <v>4</v>
          </cell>
          <cell r="D224">
            <v>0</v>
          </cell>
          <cell r="E224">
            <v>0</v>
          </cell>
          <cell r="F224">
            <v>0</v>
          </cell>
          <cell r="H224">
            <v>9</v>
          </cell>
          <cell r="I224">
            <v>25</v>
          </cell>
          <cell r="J224">
            <v>34</v>
          </cell>
          <cell r="L224">
            <v>34</v>
          </cell>
        </row>
        <row r="225">
          <cell r="A225" t="str">
            <v>Facultad de Psicología</v>
          </cell>
          <cell r="B225" t="str">
            <v>Psicología General Experimental</v>
          </cell>
          <cell r="C225" t="str">
            <v>4</v>
          </cell>
          <cell r="D225">
            <v>0</v>
          </cell>
          <cell r="E225">
            <v>0</v>
          </cell>
          <cell r="F225">
            <v>0</v>
          </cell>
          <cell r="H225">
            <v>11</v>
          </cell>
          <cell r="I225">
            <v>24</v>
          </cell>
          <cell r="J225">
            <v>35</v>
          </cell>
          <cell r="L225">
            <v>35</v>
          </cell>
        </row>
        <row r="226">
          <cell r="A226" t="str">
            <v>Facultad de Psicología</v>
          </cell>
          <cell r="B226" t="str">
            <v>Psicología Social</v>
          </cell>
          <cell r="C226" t="str">
            <v>4</v>
          </cell>
          <cell r="D226">
            <v>0</v>
          </cell>
          <cell r="E226">
            <v>0</v>
          </cell>
          <cell r="F226">
            <v>0</v>
          </cell>
          <cell r="H226">
            <v>6</v>
          </cell>
          <cell r="I226">
            <v>13</v>
          </cell>
          <cell r="J226">
            <v>19</v>
          </cell>
          <cell r="L226">
            <v>19</v>
          </cell>
        </row>
        <row r="227">
          <cell r="L227">
            <v>206</v>
          </cell>
        </row>
        <row r="228">
          <cell r="A228" t="str">
            <v>Facultad de Psicología</v>
          </cell>
          <cell r="B228" t="str">
            <v>Psicología</v>
          </cell>
          <cell r="C228" t="str">
            <v>5</v>
          </cell>
          <cell r="D228">
            <v>4</v>
          </cell>
          <cell r="E228">
            <v>9</v>
          </cell>
          <cell r="F228">
            <v>13</v>
          </cell>
          <cell r="H228">
            <v>14</v>
          </cell>
          <cell r="I228">
            <v>26</v>
          </cell>
          <cell r="J228">
            <v>40</v>
          </cell>
          <cell r="L228">
            <v>53</v>
          </cell>
        </row>
        <row r="229">
          <cell r="L229">
            <v>53</v>
          </cell>
        </row>
        <row r="230">
          <cell r="L230">
            <v>281</v>
          </cell>
        </row>
        <row r="231">
          <cell r="A231" t="str">
            <v>Facultad de Química</v>
          </cell>
          <cell r="B231" t="str">
            <v>Bioquímica Clínica</v>
          </cell>
          <cell r="C231" t="str">
            <v>3</v>
          </cell>
          <cell r="D231">
            <v>4</v>
          </cell>
          <cell r="E231">
            <v>9</v>
          </cell>
          <cell r="F231">
            <v>13</v>
          </cell>
          <cell r="H231">
            <v>1</v>
          </cell>
          <cell r="I231">
            <v>9</v>
          </cell>
          <cell r="J231">
            <v>10</v>
          </cell>
          <cell r="L231">
            <v>23</v>
          </cell>
        </row>
        <row r="232">
          <cell r="L232">
            <v>23</v>
          </cell>
        </row>
        <row r="233">
          <cell r="A233" t="str">
            <v>Facultad de Química</v>
          </cell>
          <cell r="B233" t="str">
            <v>Administración Industrial</v>
          </cell>
          <cell r="C233" t="str">
            <v>4</v>
          </cell>
          <cell r="D233">
            <v>7</v>
          </cell>
          <cell r="E233">
            <v>8</v>
          </cell>
          <cell r="F233">
            <v>15</v>
          </cell>
          <cell r="H233">
            <v>35</v>
          </cell>
          <cell r="I233">
            <v>21</v>
          </cell>
          <cell r="J233">
            <v>56</v>
          </cell>
          <cell r="L233">
            <v>71</v>
          </cell>
        </row>
        <row r="234">
          <cell r="A234" t="str">
            <v>Facultad de Química</v>
          </cell>
          <cell r="B234" t="str">
            <v>Ciencia de Alimentos</v>
          </cell>
          <cell r="C234" t="str">
            <v>4</v>
          </cell>
          <cell r="D234">
            <v>0</v>
          </cell>
          <cell r="E234">
            <v>0</v>
          </cell>
          <cell r="F234">
            <v>0</v>
          </cell>
          <cell r="H234">
            <v>0</v>
          </cell>
          <cell r="I234">
            <v>1</v>
          </cell>
          <cell r="J234">
            <v>1</v>
          </cell>
          <cell r="L234">
            <v>1</v>
          </cell>
        </row>
        <row r="235">
          <cell r="A235" t="str">
            <v>Facultad de Química</v>
          </cell>
          <cell r="B235" t="str">
            <v>Ciencias Químicas (Fisicoquímica)</v>
          </cell>
          <cell r="C235" t="str">
            <v>4</v>
          </cell>
          <cell r="D235">
            <v>3</v>
          </cell>
          <cell r="E235">
            <v>2</v>
          </cell>
          <cell r="F235">
            <v>5</v>
          </cell>
          <cell r="H235">
            <v>3</v>
          </cell>
          <cell r="I235">
            <v>4</v>
          </cell>
          <cell r="J235">
            <v>7</v>
          </cell>
          <cell r="L235">
            <v>12</v>
          </cell>
        </row>
        <row r="236">
          <cell r="A236" t="str">
            <v>Facultad de Química</v>
          </cell>
          <cell r="B236" t="str">
            <v>Ciencias Químicas (Gestión de Tecnología)</v>
          </cell>
          <cell r="C236" t="str">
            <v>4</v>
          </cell>
          <cell r="D236">
            <v>2</v>
          </cell>
          <cell r="E236">
            <v>1</v>
          </cell>
          <cell r="F236">
            <v>3</v>
          </cell>
          <cell r="H236">
            <v>7</v>
          </cell>
          <cell r="I236">
            <v>4</v>
          </cell>
          <cell r="J236">
            <v>11</v>
          </cell>
          <cell r="L236">
            <v>14</v>
          </cell>
        </row>
        <row r="237">
          <cell r="A237" t="str">
            <v>Facultad de Química</v>
          </cell>
          <cell r="B237" t="str">
            <v>Ciencias Químicas (Química Analítica)</v>
          </cell>
          <cell r="C237" t="str">
            <v>4</v>
          </cell>
          <cell r="D237">
            <v>0</v>
          </cell>
          <cell r="E237">
            <v>0</v>
          </cell>
          <cell r="F237">
            <v>0</v>
          </cell>
          <cell r="H237">
            <v>1</v>
          </cell>
          <cell r="I237">
            <v>3</v>
          </cell>
          <cell r="J237">
            <v>4</v>
          </cell>
          <cell r="L237">
            <v>4</v>
          </cell>
        </row>
        <row r="238">
          <cell r="A238" t="str">
            <v>Facultad de Química</v>
          </cell>
          <cell r="B238" t="str">
            <v>Ciencias Químicas (Química Orgánica)</v>
          </cell>
          <cell r="C238" t="str">
            <v>4</v>
          </cell>
          <cell r="D238">
            <v>0</v>
          </cell>
          <cell r="E238">
            <v>0</v>
          </cell>
          <cell r="F238">
            <v>0</v>
          </cell>
          <cell r="H238">
            <v>3</v>
          </cell>
          <cell r="I238">
            <v>0</v>
          </cell>
          <cell r="J238">
            <v>3</v>
          </cell>
          <cell r="L238">
            <v>3</v>
          </cell>
        </row>
        <row r="239">
          <cell r="A239" t="str">
            <v>Facultad de Química</v>
          </cell>
          <cell r="B239" t="str">
            <v>Farmacia (Biofarmacia)</v>
          </cell>
          <cell r="C239" t="str">
            <v>4</v>
          </cell>
          <cell r="D239">
            <v>0</v>
          </cell>
          <cell r="E239">
            <v>0</v>
          </cell>
          <cell r="F239">
            <v>0</v>
          </cell>
          <cell r="H239">
            <v>1</v>
          </cell>
          <cell r="I239">
            <v>1</v>
          </cell>
          <cell r="J239">
            <v>2</v>
          </cell>
          <cell r="L239">
            <v>2</v>
          </cell>
        </row>
        <row r="240">
          <cell r="A240" t="str">
            <v>Facultad de Química</v>
          </cell>
          <cell r="B240" t="str">
            <v>Ingenieria Química (Ingeniería de Proyectos)</v>
          </cell>
          <cell r="C240" t="str">
            <v>4</v>
          </cell>
          <cell r="D240">
            <v>11</v>
          </cell>
          <cell r="E240">
            <v>2</v>
          </cell>
          <cell r="F240">
            <v>13</v>
          </cell>
          <cell r="H240">
            <v>22</v>
          </cell>
          <cell r="I240">
            <v>7</v>
          </cell>
          <cell r="J240">
            <v>29</v>
          </cell>
          <cell r="L240">
            <v>42</v>
          </cell>
        </row>
        <row r="241">
          <cell r="A241" t="str">
            <v>Facultad de Química</v>
          </cell>
          <cell r="B241" t="str">
            <v>Ingeniería Química (Procesos)</v>
          </cell>
          <cell r="C241" t="str">
            <v>4</v>
          </cell>
          <cell r="D241">
            <v>12</v>
          </cell>
          <cell r="E241">
            <v>5</v>
          </cell>
          <cell r="F241">
            <v>17</v>
          </cell>
          <cell r="H241">
            <v>15</v>
          </cell>
          <cell r="I241">
            <v>10</v>
          </cell>
          <cell r="J241">
            <v>25</v>
          </cell>
          <cell r="L241">
            <v>42</v>
          </cell>
        </row>
        <row r="242">
          <cell r="A242" t="str">
            <v>Facultad de Química</v>
          </cell>
          <cell r="B242" t="str">
            <v>Metalurgia</v>
          </cell>
          <cell r="C242" t="str">
            <v>4</v>
          </cell>
          <cell r="D242">
            <v>10</v>
          </cell>
          <cell r="E242">
            <v>2</v>
          </cell>
          <cell r="F242">
            <v>12</v>
          </cell>
          <cell r="H242">
            <v>11</v>
          </cell>
          <cell r="I242">
            <v>3</v>
          </cell>
          <cell r="J242">
            <v>14</v>
          </cell>
          <cell r="L242">
            <v>26</v>
          </cell>
        </row>
        <row r="243">
          <cell r="L243">
            <v>217</v>
          </cell>
        </row>
        <row r="244">
          <cell r="A244" t="str">
            <v>Facultad de Química</v>
          </cell>
          <cell r="B244" t="str">
            <v>Ciencias Químicas</v>
          </cell>
          <cell r="C244" t="str">
            <v>5</v>
          </cell>
          <cell r="D244">
            <v>22</v>
          </cell>
          <cell r="E244">
            <v>9</v>
          </cell>
          <cell r="F244">
            <v>31</v>
          </cell>
          <cell r="H244">
            <v>91</v>
          </cell>
          <cell r="I244">
            <v>52</v>
          </cell>
          <cell r="J244">
            <v>143</v>
          </cell>
          <cell r="L244">
            <v>174</v>
          </cell>
        </row>
        <row r="245">
          <cell r="L245">
            <v>174</v>
          </cell>
        </row>
        <row r="246">
          <cell r="L246">
            <v>414</v>
          </cell>
        </row>
        <row r="247">
          <cell r="B247" t="str">
            <v>Especialización</v>
          </cell>
          <cell r="L247">
            <v>7608</v>
          </cell>
        </row>
        <row r="248">
          <cell r="B248" t="str">
            <v>Maestría</v>
          </cell>
          <cell r="L248">
            <v>5563</v>
          </cell>
        </row>
        <row r="249">
          <cell r="B249" t="str">
            <v>Doctorado</v>
          </cell>
          <cell r="L249">
            <v>1693</v>
          </cell>
        </row>
        <row r="250">
          <cell r="L250">
            <v>14864</v>
          </cell>
        </row>
        <row r="251">
          <cell r="A251" t="str">
            <v>Instituto de Astronomía</v>
          </cell>
          <cell r="B251" t="str">
            <v>Ciencias (Astronomía)</v>
          </cell>
          <cell r="C251" t="str">
            <v>4</v>
          </cell>
          <cell r="D251">
            <v>0</v>
          </cell>
          <cell r="E251">
            <v>0</v>
          </cell>
          <cell r="F251">
            <v>0</v>
          </cell>
          <cell r="H251">
            <v>1</v>
          </cell>
          <cell r="I251">
            <v>0</v>
          </cell>
          <cell r="J251">
            <v>1</v>
          </cell>
          <cell r="L251">
            <v>1</v>
          </cell>
        </row>
        <row r="253">
          <cell r="A253" t="str">
            <v>Instituto de Astronomía</v>
          </cell>
          <cell r="B253" t="str">
            <v>Ciencias (Astronomía)</v>
          </cell>
          <cell r="C253" t="str">
            <v>5</v>
          </cell>
          <cell r="D253">
            <v>0</v>
          </cell>
          <cell r="E253">
            <v>0</v>
          </cell>
          <cell r="F253">
            <v>0</v>
          </cell>
          <cell r="H253">
            <v>2</v>
          </cell>
          <cell r="I253">
            <v>4</v>
          </cell>
          <cell r="J253">
            <v>6</v>
          </cell>
          <cell r="L253">
            <v>6</v>
          </cell>
        </row>
        <row r="254">
          <cell r="H254">
            <v>3</v>
          </cell>
          <cell r="I254">
            <v>4</v>
          </cell>
          <cell r="J254">
            <v>7</v>
          </cell>
          <cell r="L254">
            <v>7</v>
          </cell>
        </row>
        <row r="256">
          <cell r="A256" t="str">
            <v>Programa multisede</v>
          </cell>
          <cell r="B256" t="str">
            <v>Enfermería</v>
          </cell>
          <cell r="C256" t="str">
            <v>3</v>
          </cell>
          <cell r="D256">
            <v>3</v>
          </cell>
          <cell r="E256">
            <v>13</v>
          </cell>
          <cell r="F256">
            <v>16</v>
          </cell>
          <cell r="H256">
            <v>3</v>
          </cell>
          <cell r="I256">
            <v>21</v>
          </cell>
          <cell r="J256">
            <v>24</v>
          </cell>
          <cell r="L256">
            <v>40</v>
          </cell>
        </row>
        <row r="257">
          <cell r="A257" t="str">
            <v>Programa multisede</v>
          </cell>
          <cell r="B257" t="str">
            <v>Estomatología del Niño y el Adolescente</v>
          </cell>
          <cell r="C257" t="str">
            <v>3</v>
          </cell>
          <cell r="D257">
            <v>4</v>
          </cell>
          <cell r="E257">
            <v>9</v>
          </cell>
          <cell r="F257">
            <v>13</v>
          </cell>
          <cell r="H257">
            <v>4</v>
          </cell>
          <cell r="I257">
            <v>12</v>
          </cell>
          <cell r="J257">
            <v>16</v>
          </cell>
          <cell r="L257">
            <v>29</v>
          </cell>
        </row>
        <row r="258">
          <cell r="A258" t="str">
            <v>Programa multisede</v>
          </cell>
          <cell r="B258" t="str">
            <v>Odontología</v>
          </cell>
          <cell r="C258" t="str">
            <v>3</v>
          </cell>
          <cell r="D258">
            <v>59</v>
          </cell>
          <cell r="E258">
            <v>57</v>
          </cell>
          <cell r="F258">
            <v>116</v>
          </cell>
          <cell r="H258">
            <v>39</v>
          </cell>
          <cell r="I258">
            <v>68</v>
          </cell>
          <cell r="J258">
            <v>107</v>
          </cell>
          <cell r="L258">
            <v>223</v>
          </cell>
        </row>
        <row r="259">
          <cell r="A259" t="str">
            <v>Programa multisede</v>
          </cell>
          <cell r="B259" t="str">
            <v>Ciencias Médicas</v>
          </cell>
          <cell r="C259" t="str">
            <v>4</v>
          </cell>
          <cell r="D259">
            <v>0</v>
          </cell>
          <cell r="E259">
            <v>0</v>
          </cell>
          <cell r="F259">
            <v>0</v>
          </cell>
          <cell r="H259">
            <v>59</v>
          </cell>
          <cell r="I259">
            <v>44</v>
          </cell>
          <cell r="J259">
            <v>103</v>
          </cell>
          <cell r="L259">
            <v>103</v>
          </cell>
        </row>
        <row r="260">
          <cell r="A260" t="str">
            <v>Programa multisede</v>
          </cell>
          <cell r="B260" t="str">
            <v>Ciencias de la Salud</v>
          </cell>
          <cell r="C260" t="str">
            <v>4</v>
          </cell>
          <cell r="D260">
            <v>0</v>
          </cell>
          <cell r="E260">
            <v>0</v>
          </cell>
          <cell r="F260">
            <v>0</v>
          </cell>
          <cell r="H260">
            <v>32</v>
          </cell>
          <cell r="I260">
            <v>41</v>
          </cell>
          <cell r="J260">
            <v>73</v>
          </cell>
          <cell r="L260">
            <v>73</v>
          </cell>
        </row>
        <row r="261">
          <cell r="A261" t="str">
            <v>Programa multisede</v>
          </cell>
          <cell r="B261" t="str">
            <v>Ciencias Biológicas</v>
          </cell>
          <cell r="C261" t="str">
            <v>4</v>
          </cell>
          <cell r="D261">
            <v>51</v>
          </cell>
          <cell r="E261">
            <v>89</v>
          </cell>
          <cell r="F261">
            <v>140</v>
          </cell>
          <cell r="H261">
            <v>0</v>
          </cell>
          <cell r="I261">
            <v>0</v>
          </cell>
          <cell r="J261">
            <v>0</v>
          </cell>
          <cell r="L261">
            <v>140</v>
          </cell>
        </row>
        <row r="262">
          <cell r="A262" t="str">
            <v>Programa multisede</v>
          </cell>
          <cell r="B262" t="str">
            <v>Ciencias Químicas</v>
          </cell>
          <cell r="C262" t="str">
            <v>4</v>
          </cell>
          <cell r="D262">
            <v>36</v>
          </cell>
          <cell r="E262">
            <v>22</v>
          </cell>
          <cell r="F262">
            <v>58</v>
          </cell>
          <cell r="H262">
            <v>27</v>
          </cell>
          <cell r="I262">
            <v>33</v>
          </cell>
          <cell r="J262">
            <v>60</v>
          </cell>
          <cell r="L262">
            <v>118</v>
          </cell>
        </row>
        <row r="263">
          <cell r="A263" t="str">
            <v>Programa multisede</v>
          </cell>
          <cell r="B263" t="str">
            <v>Antropología</v>
          </cell>
          <cell r="C263" t="str">
            <v>4</v>
          </cell>
          <cell r="D263">
            <v>1</v>
          </cell>
          <cell r="E263">
            <v>7</v>
          </cell>
          <cell r="F263">
            <v>8</v>
          </cell>
          <cell r="H263">
            <v>7</v>
          </cell>
          <cell r="I263">
            <v>20</v>
          </cell>
          <cell r="J263">
            <v>27</v>
          </cell>
          <cell r="L263">
            <v>35</v>
          </cell>
        </row>
        <row r="264">
          <cell r="A264" t="str">
            <v>Programa multisede</v>
          </cell>
          <cell r="B264" t="str">
            <v>Producción y Salud Animal</v>
          </cell>
          <cell r="C264" t="str">
            <v>4</v>
          </cell>
          <cell r="D264">
            <v>63</v>
          </cell>
          <cell r="E264">
            <v>56</v>
          </cell>
          <cell r="F264">
            <v>119</v>
          </cell>
          <cell r="H264">
            <v>39</v>
          </cell>
          <cell r="I264">
            <v>15</v>
          </cell>
          <cell r="J264">
            <v>54</v>
          </cell>
          <cell r="L264">
            <v>173</v>
          </cell>
        </row>
        <row r="265">
          <cell r="A265" t="str">
            <v>Programa multisede</v>
          </cell>
          <cell r="B265" t="str">
            <v>Astronomía</v>
          </cell>
          <cell r="C265" t="str">
            <v>4</v>
          </cell>
          <cell r="D265">
            <v>4</v>
          </cell>
          <cell r="E265">
            <v>0</v>
          </cell>
          <cell r="F265">
            <v>4</v>
          </cell>
          <cell r="H265">
            <v>8</v>
          </cell>
          <cell r="I265">
            <v>3</v>
          </cell>
          <cell r="J265">
            <v>11</v>
          </cell>
          <cell r="L265">
            <v>15</v>
          </cell>
        </row>
        <row r="266">
          <cell r="A266" t="str">
            <v>Programa multisede</v>
          </cell>
          <cell r="B266" t="str">
            <v>Bioquímica</v>
          </cell>
          <cell r="C266" t="str">
            <v>4</v>
          </cell>
          <cell r="D266">
            <v>1</v>
          </cell>
          <cell r="E266">
            <v>18</v>
          </cell>
          <cell r="F266">
            <v>19</v>
          </cell>
          <cell r="H266">
            <v>14</v>
          </cell>
          <cell r="I266">
            <v>24</v>
          </cell>
          <cell r="J266">
            <v>38</v>
          </cell>
          <cell r="L266">
            <v>57</v>
          </cell>
        </row>
        <row r="267">
          <cell r="A267" t="str">
            <v>Programa multisede</v>
          </cell>
          <cell r="B267" t="str">
            <v>Ingeniería de la Computación</v>
          </cell>
          <cell r="C267" t="str">
            <v>4</v>
          </cell>
          <cell r="D267">
            <v>46</v>
          </cell>
          <cell r="E267">
            <v>21</v>
          </cell>
          <cell r="F267">
            <v>67</v>
          </cell>
          <cell r="H267">
            <v>0</v>
          </cell>
          <cell r="I267">
            <v>0</v>
          </cell>
          <cell r="J267">
            <v>0</v>
          </cell>
          <cell r="L267">
            <v>67</v>
          </cell>
        </row>
        <row r="268">
          <cell r="A268" t="str">
            <v>Programa multisede</v>
          </cell>
          <cell r="B268" t="str">
            <v>Ciencias de la Tierra</v>
          </cell>
          <cell r="C268" t="str">
            <v>4</v>
          </cell>
          <cell r="D268">
            <v>9</v>
          </cell>
          <cell r="E268">
            <v>9</v>
          </cell>
          <cell r="F268">
            <v>18</v>
          </cell>
          <cell r="H268">
            <v>4</v>
          </cell>
          <cell r="I268">
            <v>5</v>
          </cell>
          <cell r="J268">
            <v>9</v>
          </cell>
          <cell r="L268">
            <v>27</v>
          </cell>
        </row>
        <row r="269">
          <cell r="A269" t="str">
            <v>Programa multisede</v>
          </cell>
          <cell r="B269" t="str">
            <v>Neurobiología</v>
          </cell>
          <cell r="C269" t="str">
            <v>4</v>
          </cell>
          <cell r="D269">
            <v>2</v>
          </cell>
          <cell r="E269">
            <v>4</v>
          </cell>
          <cell r="F269">
            <v>6</v>
          </cell>
          <cell r="H269">
            <v>12</v>
          </cell>
          <cell r="I269">
            <v>16</v>
          </cell>
          <cell r="J269">
            <v>28</v>
          </cell>
          <cell r="L269">
            <v>34</v>
          </cell>
        </row>
        <row r="270">
          <cell r="A270" t="str">
            <v>Programa multisede</v>
          </cell>
          <cell r="B270" t="str">
            <v>Ciencias del Mar y Limnología</v>
          </cell>
          <cell r="C270" t="str">
            <v>4</v>
          </cell>
          <cell r="D270">
            <v>10</v>
          </cell>
          <cell r="E270">
            <v>13</v>
          </cell>
          <cell r="F270">
            <v>23</v>
          </cell>
          <cell r="H270">
            <v>4</v>
          </cell>
          <cell r="I270">
            <v>3</v>
          </cell>
          <cell r="J270">
            <v>7</v>
          </cell>
          <cell r="L270">
            <v>30</v>
          </cell>
        </row>
        <row r="271">
          <cell r="A271" t="str">
            <v>Programa multisede</v>
          </cell>
          <cell r="B271" t="str">
            <v>Física</v>
          </cell>
          <cell r="C271" t="str">
            <v>4</v>
          </cell>
          <cell r="D271">
            <v>22</v>
          </cell>
          <cell r="E271">
            <v>10</v>
          </cell>
          <cell r="F271">
            <v>32</v>
          </cell>
          <cell r="H271">
            <v>16</v>
          </cell>
          <cell r="I271">
            <v>5</v>
          </cell>
          <cell r="J271">
            <v>21</v>
          </cell>
          <cell r="L271">
            <v>53</v>
          </cell>
        </row>
        <row r="272">
          <cell r="A272" t="str">
            <v>Programa multisede</v>
          </cell>
          <cell r="B272" t="str">
            <v>Administración</v>
          </cell>
          <cell r="C272" t="str">
            <v>4</v>
          </cell>
          <cell r="D272">
            <v>131</v>
          </cell>
          <cell r="E272">
            <v>89</v>
          </cell>
          <cell r="F272">
            <v>220</v>
          </cell>
          <cell r="H272">
            <v>0</v>
          </cell>
          <cell r="I272">
            <v>0</v>
          </cell>
          <cell r="J272">
            <v>0</v>
          </cell>
          <cell r="L272">
            <v>220</v>
          </cell>
        </row>
        <row r="273">
          <cell r="A273" t="str">
            <v>Programa multisede</v>
          </cell>
          <cell r="B273" t="str">
            <v>Finanzas</v>
          </cell>
          <cell r="C273" t="str">
            <v>4</v>
          </cell>
          <cell r="D273">
            <v>86</v>
          </cell>
          <cell r="E273">
            <v>47</v>
          </cell>
          <cell r="F273">
            <v>133</v>
          </cell>
          <cell r="H273">
            <v>0</v>
          </cell>
          <cell r="I273">
            <v>0</v>
          </cell>
          <cell r="J273">
            <v>0</v>
          </cell>
          <cell r="L273">
            <v>133</v>
          </cell>
        </row>
        <row r="274">
          <cell r="A274" t="str">
            <v>Programa multisede</v>
          </cell>
          <cell r="B274" t="str">
            <v>Auditoría</v>
          </cell>
          <cell r="C274" t="str">
            <v>4</v>
          </cell>
          <cell r="D274">
            <v>34</v>
          </cell>
          <cell r="E274">
            <v>20</v>
          </cell>
          <cell r="F274">
            <v>54</v>
          </cell>
          <cell r="H274">
            <v>0</v>
          </cell>
          <cell r="I274">
            <v>0</v>
          </cell>
          <cell r="J274">
            <v>0</v>
          </cell>
          <cell r="L274">
            <v>54</v>
          </cell>
        </row>
        <row r="275">
          <cell r="A275" t="str">
            <v>Programa multisede</v>
          </cell>
          <cell r="B275" t="str">
            <v>Filosofía de la Ciencia</v>
          </cell>
          <cell r="C275" t="str">
            <v>4</v>
          </cell>
          <cell r="D275">
            <v>0</v>
          </cell>
          <cell r="E275">
            <v>0</v>
          </cell>
          <cell r="F275">
            <v>0</v>
          </cell>
          <cell r="H275">
            <v>3</v>
          </cell>
          <cell r="I275">
            <v>3</v>
          </cell>
          <cell r="J275">
            <v>6</v>
          </cell>
          <cell r="L275">
            <v>6</v>
          </cell>
        </row>
        <row r="276">
          <cell r="A276" t="str">
            <v>Programa multisede</v>
          </cell>
          <cell r="B276" t="str">
            <v>Estudios Mesoamericanos</v>
          </cell>
          <cell r="C276" t="str">
            <v>4</v>
          </cell>
          <cell r="D276">
            <v>0</v>
          </cell>
          <cell r="E276">
            <v>1</v>
          </cell>
          <cell r="F276">
            <v>1</v>
          </cell>
          <cell r="H276">
            <v>6</v>
          </cell>
          <cell r="I276">
            <v>11</v>
          </cell>
          <cell r="J276">
            <v>17</v>
          </cell>
          <cell r="L276">
            <v>18</v>
          </cell>
        </row>
        <row r="277">
          <cell r="A277" t="str">
            <v>Programa multisede</v>
          </cell>
          <cell r="B277" t="str">
            <v>Psicología</v>
          </cell>
          <cell r="C277" t="str">
            <v>4</v>
          </cell>
          <cell r="D277">
            <v>4</v>
          </cell>
          <cell r="E277">
            <v>16</v>
          </cell>
          <cell r="F277">
            <v>20</v>
          </cell>
          <cell r="H277">
            <v>0</v>
          </cell>
          <cell r="I277">
            <v>0</v>
          </cell>
          <cell r="J277">
            <v>0</v>
          </cell>
          <cell r="L277">
            <v>20</v>
          </cell>
        </row>
        <row r="278">
          <cell r="A278" t="str">
            <v>Programa multisede</v>
          </cell>
          <cell r="B278" t="str">
            <v>Ciencias Médicas</v>
          </cell>
          <cell r="C278" t="str">
            <v>5</v>
          </cell>
          <cell r="D278">
            <v>0</v>
          </cell>
          <cell r="E278">
            <v>1</v>
          </cell>
          <cell r="F278">
            <v>1</v>
          </cell>
          <cell r="H278">
            <v>13</v>
          </cell>
          <cell r="I278">
            <v>6</v>
          </cell>
          <cell r="J278">
            <v>19</v>
          </cell>
          <cell r="L278">
            <v>20</v>
          </cell>
        </row>
        <row r="279">
          <cell r="A279" t="str">
            <v>Programa multisede</v>
          </cell>
          <cell r="B279" t="str">
            <v>Ciencias de la Salud</v>
          </cell>
          <cell r="C279" t="str">
            <v>5</v>
          </cell>
          <cell r="D279">
            <v>1</v>
          </cell>
          <cell r="E279">
            <v>0</v>
          </cell>
          <cell r="F279">
            <v>1</v>
          </cell>
          <cell r="H279">
            <v>2</v>
          </cell>
          <cell r="I279">
            <v>6</v>
          </cell>
          <cell r="J279">
            <v>8</v>
          </cell>
          <cell r="L279">
            <v>9</v>
          </cell>
        </row>
        <row r="280">
          <cell r="A280" t="str">
            <v>Programa multisede</v>
          </cell>
          <cell r="B280" t="str">
            <v>Ciencias Biológicas</v>
          </cell>
          <cell r="C280" t="str">
            <v>5</v>
          </cell>
          <cell r="D280">
            <v>67</v>
          </cell>
          <cell r="E280">
            <v>99</v>
          </cell>
          <cell r="F280">
            <v>166</v>
          </cell>
          <cell r="H280">
            <v>0</v>
          </cell>
          <cell r="I280">
            <v>0</v>
          </cell>
          <cell r="J280">
            <v>0</v>
          </cell>
          <cell r="L280">
            <v>166</v>
          </cell>
        </row>
        <row r="281">
          <cell r="A281" t="str">
            <v>Programa multisede</v>
          </cell>
          <cell r="B281" t="str">
            <v>Ciencias Químicas</v>
          </cell>
          <cell r="C281" t="str">
            <v>5</v>
          </cell>
          <cell r="D281">
            <v>12</v>
          </cell>
          <cell r="E281">
            <v>18</v>
          </cell>
          <cell r="F281">
            <v>30</v>
          </cell>
          <cell r="H281">
            <v>10</v>
          </cell>
          <cell r="I281">
            <v>21</v>
          </cell>
          <cell r="J281">
            <v>31</v>
          </cell>
          <cell r="L281">
            <v>61</v>
          </cell>
        </row>
        <row r="282">
          <cell r="A282" t="str">
            <v>Programa multisede</v>
          </cell>
          <cell r="B282" t="str">
            <v>Producción y Salud Animal</v>
          </cell>
          <cell r="C282" t="str">
            <v>5</v>
          </cell>
          <cell r="D282">
            <v>23</v>
          </cell>
          <cell r="E282">
            <v>12</v>
          </cell>
          <cell r="F282">
            <v>35</v>
          </cell>
          <cell r="H282">
            <v>11</v>
          </cell>
          <cell r="I282">
            <v>3</v>
          </cell>
          <cell r="J282">
            <v>14</v>
          </cell>
          <cell r="L282">
            <v>49</v>
          </cell>
        </row>
        <row r="283">
          <cell r="A283" t="str">
            <v>Programa multisede</v>
          </cell>
          <cell r="B283" t="str">
            <v>Astronomía</v>
          </cell>
          <cell r="C283" t="str">
            <v>5</v>
          </cell>
          <cell r="D283">
            <v>5</v>
          </cell>
          <cell r="E283">
            <v>1</v>
          </cell>
          <cell r="F283">
            <v>6</v>
          </cell>
          <cell r="H283">
            <v>1</v>
          </cell>
          <cell r="I283">
            <v>3</v>
          </cell>
          <cell r="J283">
            <v>4</v>
          </cell>
          <cell r="L283">
            <v>10</v>
          </cell>
        </row>
        <row r="284">
          <cell r="A284" t="str">
            <v>Programa multisede</v>
          </cell>
          <cell r="B284" t="str">
            <v>Bioquímica</v>
          </cell>
          <cell r="C284" t="str">
            <v>5</v>
          </cell>
          <cell r="D284">
            <v>15</v>
          </cell>
          <cell r="E284">
            <v>6</v>
          </cell>
          <cell r="F284">
            <v>21</v>
          </cell>
          <cell r="H284">
            <v>44</v>
          </cell>
          <cell r="I284">
            <v>41</v>
          </cell>
          <cell r="J284">
            <v>85</v>
          </cell>
          <cell r="L284">
            <v>106</v>
          </cell>
        </row>
        <row r="285">
          <cell r="A285" t="str">
            <v>Programa multisede</v>
          </cell>
          <cell r="B285" t="str">
            <v>Ciencias de la Tierra</v>
          </cell>
          <cell r="C285" t="str">
            <v>5</v>
          </cell>
          <cell r="D285">
            <v>16</v>
          </cell>
          <cell r="E285">
            <v>2</v>
          </cell>
          <cell r="F285">
            <v>18</v>
          </cell>
          <cell r="H285">
            <v>8</v>
          </cell>
          <cell r="I285">
            <v>2</v>
          </cell>
          <cell r="J285">
            <v>10</v>
          </cell>
          <cell r="L285">
            <v>28</v>
          </cell>
        </row>
        <row r="286">
          <cell r="A286" t="str">
            <v>Programa multisede</v>
          </cell>
          <cell r="B286" t="str">
            <v>Neurobiología</v>
          </cell>
          <cell r="C286" t="str">
            <v>5</v>
          </cell>
          <cell r="D286">
            <v>0</v>
          </cell>
          <cell r="E286">
            <v>0</v>
          </cell>
          <cell r="F286">
            <v>0</v>
          </cell>
          <cell r="H286">
            <v>19</v>
          </cell>
          <cell r="I286">
            <v>22</v>
          </cell>
          <cell r="J286">
            <v>41</v>
          </cell>
          <cell r="L286">
            <v>41</v>
          </cell>
        </row>
        <row r="287">
          <cell r="A287" t="str">
            <v>Programa multisede</v>
          </cell>
          <cell r="B287" t="str">
            <v>Ciencias del Mar y Limnología</v>
          </cell>
          <cell r="C287" t="str">
            <v>5</v>
          </cell>
          <cell r="D287">
            <v>1</v>
          </cell>
          <cell r="E287">
            <v>1</v>
          </cell>
          <cell r="F287">
            <v>2</v>
          </cell>
          <cell r="H287">
            <v>1</v>
          </cell>
          <cell r="I287">
            <v>0</v>
          </cell>
          <cell r="J287">
            <v>1</v>
          </cell>
          <cell r="L287">
            <v>3</v>
          </cell>
        </row>
        <row r="288">
          <cell r="A288" t="str">
            <v>Programa multisede</v>
          </cell>
          <cell r="B288" t="str">
            <v>Ingeniería de la Computación</v>
          </cell>
          <cell r="C288" t="str">
            <v>5</v>
          </cell>
          <cell r="D288">
            <v>8</v>
          </cell>
          <cell r="E288">
            <v>4</v>
          </cell>
          <cell r="F288">
            <v>12</v>
          </cell>
          <cell r="H288">
            <v>0</v>
          </cell>
          <cell r="I288">
            <v>0</v>
          </cell>
          <cell r="J288">
            <v>0</v>
          </cell>
          <cell r="L288">
            <v>12</v>
          </cell>
        </row>
        <row r="289">
          <cell r="A289" t="str">
            <v>Programa multisede</v>
          </cell>
          <cell r="B289" t="str">
            <v>Ciencias Biomédicas</v>
          </cell>
          <cell r="C289" t="str">
            <v>5</v>
          </cell>
          <cell r="D289">
            <v>60</v>
          </cell>
          <cell r="E289">
            <v>36</v>
          </cell>
          <cell r="F289">
            <v>96</v>
          </cell>
          <cell r="H289">
            <v>106</v>
          </cell>
          <cell r="I289">
            <v>140</v>
          </cell>
          <cell r="J289">
            <v>246</v>
          </cell>
          <cell r="L289">
            <v>342</v>
          </cell>
        </row>
        <row r="290">
          <cell r="A290" t="str">
            <v>Programa multisede</v>
          </cell>
          <cell r="B290" t="str">
            <v>Física</v>
          </cell>
          <cell r="C290" t="str">
            <v>5</v>
          </cell>
          <cell r="D290">
            <v>14</v>
          </cell>
          <cell r="E290">
            <v>9</v>
          </cell>
          <cell r="F290">
            <v>23</v>
          </cell>
          <cell r="H290">
            <v>10</v>
          </cell>
          <cell r="I290">
            <v>2</v>
          </cell>
          <cell r="J290">
            <v>12</v>
          </cell>
          <cell r="L290">
            <v>35</v>
          </cell>
        </row>
        <row r="291">
          <cell r="A291" t="str">
            <v>Programa multisede</v>
          </cell>
          <cell r="B291" t="str">
            <v>Administración</v>
          </cell>
          <cell r="C291" t="str">
            <v>5</v>
          </cell>
          <cell r="D291">
            <v>4</v>
          </cell>
          <cell r="E291">
            <v>2</v>
          </cell>
          <cell r="F291">
            <v>6</v>
          </cell>
          <cell r="H291">
            <v>0</v>
          </cell>
          <cell r="I291">
            <v>0</v>
          </cell>
          <cell r="J291">
            <v>0</v>
          </cell>
          <cell r="L291">
            <v>6</v>
          </cell>
        </row>
        <row r="292">
          <cell r="A292" t="str">
            <v>Programa multisede</v>
          </cell>
          <cell r="B292" t="str">
            <v>Filosofía de la Ciencia</v>
          </cell>
          <cell r="C292" t="str">
            <v>5</v>
          </cell>
          <cell r="D292">
            <v>0</v>
          </cell>
          <cell r="E292">
            <v>0</v>
          </cell>
          <cell r="F292">
            <v>0</v>
          </cell>
          <cell r="H292">
            <v>5</v>
          </cell>
          <cell r="I292">
            <v>4</v>
          </cell>
          <cell r="J292">
            <v>9</v>
          </cell>
          <cell r="L292">
            <v>9</v>
          </cell>
        </row>
        <row r="293">
          <cell r="A293" t="str">
            <v>Programa multisede</v>
          </cell>
          <cell r="B293" t="str">
            <v>Estudios Mesomericanos</v>
          </cell>
          <cell r="C293" t="str">
            <v>5</v>
          </cell>
          <cell r="D293">
            <v>0</v>
          </cell>
          <cell r="E293">
            <v>0</v>
          </cell>
          <cell r="F293">
            <v>0</v>
          </cell>
          <cell r="H293">
            <v>5</v>
          </cell>
          <cell r="I293">
            <v>4</v>
          </cell>
          <cell r="J293">
            <v>9</v>
          </cell>
          <cell r="L293">
            <v>9</v>
          </cell>
        </row>
        <row r="294">
          <cell r="A294" t="str">
            <v>Programa multisede</v>
          </cell>
          <cell r="B294" t="str">
            <v>Psicología</v>
          </cell>
          <cell r="C294" t="str">
            <v>5</v>
          </cell>
          <cell r="D294">
            <v>2</v>
          </cell>
          <cell r="E294">
            <v>2</v>
          </cell>
          <cell r="F294">
            <v>4</v>
          </cell>
          <cell r="H294">
            <v>0</v>
          </cell>
          <cell r="I294">
            <v>0</v>
          </cell>
          <cell r="J294">
            <v>0</v>
          </cell>
          <cell r="L294">
            <v>4</v>
          </cell>
        </row>
        <row r="295">
          <cell r="D295">
            <v>794</v>
          </cell>
          <cell r="E295">
            <v>694</v>
          </cell>
          <cell r="F295">
            <v>1488</v>
          </cell>
          <cell r="H295">
            <v>512</v>
          </cell>
          <cell r="I295">
            <v>578</v>
          </cell>
          <cell r="J295">
            <v>1090</v>
          </cell>
          <cell r="L295">
            <v>2578</v>
          </cell>
        </row>
        <row r="297">
          <cell r="A297" t="str">
            <v>Unidad Académica de los Ciclos Profesional y de Po</v>
          </cell>
          <cell r="B297" t="str">
            <v>Estadística Aplicada</v>
          </cell>
          <cell r="C297" t="str">
            <v>3</v>
          </cell>
          <cell r="D297">
            <v>0</v>
          </cell>
          <cell r="E297">
            <v>0</v>
          </cell>
          <cell r="F297">
            <v>0</v>
          </cell>
          <cell r="H297">
            <v>17</v>
          </cell>
          <cell r="I297">
            <v>11</v>
          </cell>
          <cell r="J297">
            <v>28</v>
          </cell>
          <cell r="L297">
            <v>28</v>
          </cell>
        </row>
        <row r="298">
          <cell r="A298" t="str">
            <v>Unidad Académica de los Ciclos Profesional y de Po</v>
          </cell>
          <cell r="B298" t="str">
            <v>Heliodiseño</v>
          </cell>
          <cell r="C298" t="str">
            <v>3</v>
          </cell>
          <cell r="D298">
            <v>2</v>
          </cell>
          <cell r="E298">
            <v>0</v>
          </cell>
          <cell r="F298">
            <v>2</v>
          </cell>
          <cell r="H298">
            <v>3</v>
          </cell>
          <cell r="I298">
            <v>4</v>
          </cell>
          <cell r="J298">
            <v>7</v>
          </cell>
          <cell r="L298">
            <v>9</v>
          </cell>
        </row>
        <row r="299">
          <cell r="L299">
            <v>37</v>
          </cell>
        </row>
        <row r="300">
          <cell r="A300" t="str">
            <v>Unidad Académica de los Ciclos Profesional y de Po</v>
          </cell>
          <cell r="B300" t="str">
            <v>Ciencias de la Computación</v>
          </cell>
          <cell r="C300" t="str">
            <v>4</v>
          </cell>
          <cell r="D300">
            <v>0</v>
          </cell>
          <cell r="E300">
            <v>0</v>
          </cell>
          <cell r="F300">
            <v>0</v>
          </cell>
          <cell r="H300">
            <v>12</v>
          </cell>
          <cell r="I300">
            <v>5</v>
          </cell>
          <cell r="J300">
            <v>17</v>
          </cell>
          <cell r="L300">
            <v>17</v>
          </cell>
        </row>
        <row r="301">
          <cell r="A301" t="str">
            <v>Unidad Académica de los Ciclos Profesional y de Po</v>
          </cell>
          <cell r="B301" t="str">
            <v>Ciencias de la Tierra</v>
          </cell>
          <cell r="C301" t="str">
            <v>4</v>
          </cell>
          <cell r="D301">
            <v>0</v>
          </cell>
          <cell r="E301">
            <v>0</v>
          </cell>
          <cell r="F301">
            <v>0</v>
          </cell>
          <cell r="H301">
            <v>4</v>
          </cell>
          <cell r="I301">
            <v>1</v>
          </cell>
          <cell r="J301">
            <v>5</v>
          </cell>
          <cell r="L301">
            <v>5</v>
          </cell>
        </row>
        <row r="302">
          <cell r="A302" t="str">
            <v>Unidad Académica de los Ciclos Profesional y de Po</v>
          </cell>
          <cell r="B302" t="str">
            <v>Ciencias del Mar</v>
          </cell>
          <cell r="C302" t="str">
            <v>4</v>
          </cell>
          <cell r="D302">
            <v>0</v>
          </cell>
          <cell r="E302">
            <v>0</v>
          </cell>
          <cell r="F302">
            <v>0</v>
          </cell>
          <cell r="H302">
            <v>1</v>
          </cell>
          <cell r="I302">
            <v>0</v>
          </cell>
          <cell r="J302">
            <v>1</v>
          </cell>
          <cell r="L302">
            <v>1</v>
          </cell>
        </row>
        <row r="303">
          <cell r="A303" t="str">
            <v>Unidad Académica de los Ciclos Profesional y de Po</v>
          </cell>
          <cell r="B303" t="str">
            <v>Energía Solar</v>
          </cell>
          <cell r="C303" t="str">
            <v>4</v>
          </cell>
          <cell r="D303">
            <v>1</v>
          </cell>
          <cell r="E303">
            <v>1</v>
          </cell>
          <cell r="F303">
            <v>2</v>
          </cell>
          <cell r="H303">
            <v>8</v>
          </cell>
          <cell r="I303">
            <v>2</v>
          </cell>
          <cell r="J303">
            <v>10</v>
          </cell>
          <cell r="L303">
            <v>12</v>
          </cell>
        </row>
        <row r="304">
          <cell r="A304" t="str">
            <v>Unidad Académica de los Ciclos Profesional y de Po</v>
          </cell>
          <cell r="B304" t="str">
            <v>Estadística e Investigación de Operaciones</v>
          </cell>
          <cell r="C304" t="str">
            <v>4</v>
          </cell>
          <cell r="D304">
            <v>0</v>
          </cell>
          <cell r="E304">
            <v>0</v>
          </cell>
          <cell r="F304">
            <v>0</v>
          </cell>
          <cell r="H304">
            <v>2</v>
          </cell>
          <cell r="I304">
            <v>1</v>
          </cell>
          <cell r="J304">
            <v>3</v>
          </cell>
          <cell r="L304">
            <v>3</v>
          </cell>
        </row>
        <row r="305">
          <cell r="A305" t="str">
            <v>Unidad Académica de los Ciclos Profesional y de Po</v>
          </cell>
          <cell r="B305" t="str">
            <v>Lingüística Aplicada</v>
          </cell>
          <cell r="C305" t="str">
            <v>4</v>
          </cell>
          <cell r="D305">
            <v>0</v>
          </cell>
          <cell r="E305">
            <v>0</v>
          </cell>
          <cell r="F305">
            <v>0</v>
          </cell>
          <cell r="H305">
            <v>14</v>
          </cell>
          <cell r="I305">
            <v>24</v>
          </cell>
          <cell r="J305">
            <v>38</v>
          </cell>
          <cell r="L305">
            <v>38</v>
          </cell>
        </row>
        <row r="306">
          <cell r="L306">
            <v>76</v>
          </cell>
        </row>
        <row r="307">
          <cell r="A307" t="str">
            <v>Unidad Académica de los Ciclos Profesional y de Po</v>
          </cell>
          <cell r="B307" t="str">
            <v>Biotecnología</v>
          </cell>
          <cell r="C307" t="str">
            <v>5</v>
          </cell>
          <cell r="D307">
            <v>0</v>
          </cell>
          <cell r="E307">
            <v>0</v>
          </cell>
          <cell r="F307">
            <v>0</v>
          </cell>
          <cell r="H307">
            <v>4</v>
          </cell>
          <cell r="I307">
            <v>5</v>
          </cell>
          <cell r="J307">
            <v>9</v>
          </cell>
          <cell r="L307">
            <v>9</v>
          </cell>
        </row>
        <row r="308">
          <cell r="A308" t="str">
            <v>Unidad Académica de los Ciclos Profesional y de Po</v>
          </cell>
          <cell r="B308" t="str">
            <v>Ciencias de la Tierra</v>
          </cell>
          <cell r="C308" t="str">
            <v>5</v>
          </cell>
          <cell r="D308">
            <v>0</v>
          </cell>
          <cell r="E308">
            <v>0</v>
          </cell>
          <cell r="F308">
            <v>0</v>
          </cell>
          <cell r="H308">
            <v>44</v>
          </cell>
          <cell r="I308">
            <v>14</v>
          </cell>
          <cell r="J308">
            <v>58</v>
          </cell>
          <cell r="L308">
            <v>58</v>
          </cell>
        </row>
        <row r="309">
          <cell r="A309" t="str">
            <v>Unidad Académica de los Ciclos Profesional y de Po</v>
          </cell>
          <cell r="B309" t="str">
            <v>Ciencias del Mar</v>
          </cell>
          <cell r="C309" t="str">
            <v>5</v>
          </cell>
          <cell r="D309">
            <v>0</v>
          </cell>
          <cell r="E309">
            <v>0</v>
          </cell>
          <cell r="F309">
            <v>0</v>
          </cell>
          <cell r="H309">
            <v>0</v>
          </cell>
          <cell r="I309">
            <v>1</v>
          </cell>
          <cell r="J309">
            <v>1</v>
          </cell>
          <cell r="L309">
            <v>1</v>
          </cell>
        </row>
        <row r="310">
          <cell r="A310" t="str">
            <v>Unidad Académica de los Ciclos Profesional y de Po</v>
          </cell>
          <cell r="B310" t="str">
            <v>Ciencias Fisiológicas</v>
          </cell>
          <cell r="C310" t="str">
            <v>5</v>
          </cell>
          <cell r="D310">
            <v>0</v>
          </cell>
          <cell r="E310">
            <v>0</v>
          </cell>
          <cell r="F310">
            <v>0</v>
          </cell>
          <cell r="H310">
            <v>6</v>
          </cell>
          <cell r="I310">
            <v>6</v>
          </cell>
          <cell r="J310">
            <v>12</v>
          </cell>
          <cell r="L310">
            <v>12</v>
          </cell>
        </row>
        <row r="311">
          <cell r="A311" t="str">
            <v>Unidad Académica de los Ciclos Profesional y de Po</v>
          </cell>
          <cell r="B311" t="str">
            <v>Ecología</v>
          </cell>
          <cell r="C311" t="str">
            <v>5</v>
          </cell>
          <cell r="D311">
            <v>0</v>
          </cell>
          <cell r="E311">
            <v>0</v>
          </cell>
          <cell r="F311">
            <v>0</v>
          </cell>
          <cell r="H311">
            <v>17</v>
          </cell>
          <cell r="I311">
            <v>6</v>
          </cell>
          <cell r="J311">
            <v>23</v>
          </cell>
          <cell r="L311">
            <v>23</v>
          </cell>
        </row>
        <row r="312">
          <cell r="A312" t="str">
            <v>Unidad Académica de los Ciclos Profesional y de Po</v>
          </cell>
          <cell r="B312" t="str">
            <v>Investigación Biomédica Básica</v>
          </cell>
          <cell r="C312" t="str">
            <v>5</v>
          </cell>
          <cell r="D312">
            <v>0</v>
          </cell>
          <cell r="E312">
            <v>0</v>
          </cell>
          <cell r="F312">
            <v>0</v>
          </cell>
          <cell r="H312">
            <v>2</v>
          </cell>
          <cell r="I312">
            <v>0</v>
          </cell>
          <cell r="J312">
            <v>2</v>
          </cell>
          <cell r="L312">
            <v>2</v>
          </cell>
        </row>
      </sheetData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den descend"/>
      <sheetName val="notas"/>
      <sheetName val="resumen(NO)"/>
      <sheetName val="resumen (2)"/>
      <sheetName val="lic"/>
      <sheetName val="tec"/>
      <sheetName val="bach"/>
      <sheetName val="iupe"/>
      <sheetName val="sua"/>
      <sheetName val="caas_graf"/>
      <sheetName val="licxcar"/>
    </sheetNames>
    <sheetDataSet>
      <sheetData sheetId="0">
        <row r="1">
          <cell r="A1" t="str">
            <v>ncarrera</v>
          </cell>
          <cell r="B1" t="str">
            <v>pob_total</v>
          </cell>
        </row>
        <row r="2">
          <cell r="A2" t="str">
            <v>Derecho</v>
          </cell>
          <cell r="B2">
            <v>17681</v>
          </cell>
        </row>
        <row r="3">
          <cell r="A3" t="str">
            <v>Médico Cirujano</v>
          </cell>
          <cell r="B3">
            <v>8916</v>
          </cell>
        </row>
        <row r="4">
          <cell r="A4" t="str">
            <v>Contaduría</v>
          </cell>
          <cell r="B4">
            <v>8547</v>
          </cell>
        </row>
        <row r="5">
          <cell r="A5" t="str">
            <v>Psicología</v>
          </cell>
          <cell r="B5">
            <v>7314</v>
          </cell>
        </row>
        <row r="6">
          <cell r="A6" t="str">
            <v>Administración</v>
          </cell>
          <cell r="B6">
            <v>6425</v>
          </cell>
        </row>
        <row r="7">
          <cell r="A7" t="str">
            <v>Arquitectura</v>
          </cell>
          <cell r="B7">
            <v>6283</v>
          </cell>
        </row>
        <row r="8">
          <cell r="A8" t="str">
            <v>Cirujano Dentista</v>
          </cell>
          <cell r="B8">
            <v>6275</v>
          </cell>
        </row>
        <row r="9">
          <cell r="A9" t="str">
            <v>Ciencias de la Comunicación y Periodismo</v>
          </cell>
          <cell r="B9">
            <v>6095</v>
          </cell>
        </row>
        <row r="10">
          <cell r="A10" t="str">
            <v>Ingeniería Eléctrica y Electrónica, Industrial, Mecánica, Mecánica Eléctrica</v>
          </cell>
          <cell r="B10">
            <v>6025</v>
          </cell>
        </row>
        <row r="11">
          <cell r="A11" t="str">
            <v>Economía</v>
          </cell>
          <cell r="B11">
            <v>4411</v>
          </cell>
        </row>
        <row r="12">
          <cell r="A12" t="str">
            <v>Medicina Veterinaria y Zootecnia</v>
          </cell>
          <cell r="B12">
            <v>4047</v>
          </cell>
        </row>
        <row r="13">
          <cell r="A13" t="str">
            <v>Química Farmacéutica Biológica</v>
          </cell>
          <cell r="B13">
            <v>3551</v>
          </cell>
        </row>
        <row r="14">
          <cell r="A14" t="str">
            <v>Relaciones Internacionales</v>
          </cell>
          <cell r="B14">
            <v>3461</v>
          </cell>
        </row>
        <row r="15">
          <cell r="A15" t="str">
            <v>Pedagogía</v>
          </cell>
          <cell r="B15">
            <v>3413</v>
          </cell>
        </row>
        <row r="16">
          <cell r="A16" t="str">
            <v>Ingeniería en Computación</v>
          </cell>
          <cell r="B16">
            <v>3194</v>
          </cell>
        </row>
        <row r="17">
          <cell r="A17" t="str">
            <v>Biología</v>
          </cell>
          <cell r="B17">
            <v>3079</v>
          </cell>
        </row>
        <row r="18">
          <cell r="A18" t="str">
            <v>Ingeniería Civil</v>
          </cell>
          <cell r="B18">
            <v>2613</v>
          </cell>
        </row>
        <row r="19">
          <cell r="A19" t="str">
            <v>Diseño y Comunicación Visual</v>
          </cell>
          <cell r="B19">
            <v>2440</v>
          </cell>
        </row>
        <row r="20">
          <cell r="A20" t="str">
            <v>Ciencias Políticas y Administración Pública</v>
          </cell>
          <cell r="B20">
            <v>2416</v>
          </cell>
        </row>
        <row r="21">
          <cell r="A21" t="str">
            <v>Enfermería y Obstetricia</v>
          </cell>
          <cell r="B21">
            <v>2080</v>
          </cell>
        </row>
        <row r="22">
          <cell r="A22" t="str">
            <v>Trabajo Social</v>
          </cell>
          <cell r="B22">
            <v>2053</v>
          </cell>
        </row>
        <row r="23">
          <cell r="A23" t="str">
            <v>Actuaría</v>
          </cell>
          <cell r="B23">
            <v>1904</v>
          </cell>
        </row>
        <row r="24">
          <cell r="A24" t="str">
            <v>Ingeniería Química</v>
          </cell>
          <cell r="B24">
            <v>1699</v>
          </cell>
        </row>
        <row r="25">
          <cell r="A25" t="str">
            <v>Sociología</v>
          </cell>
          <cell r="B25">
            <v>1553</v>
          </cell>
        </row>
        <row r="26">
          <cell r="A26" t="str">
            <v>Matemáticas Aplicadas y Computación</v>
          </cell>
          <cell r="B26">
            <v>1493</v>
          </cell>
        </row>
        <row r="27">
          <cell r="A27" t="str">
            <v>Historia</v>
          </cell>
          <cell r="B27">
            <v>1388</v>
          </cell>
        </row>
        <row r="28">
          <cell r="A28" t="str">
            <v>Lengua y Literaturas Hispánicas</v>
          </cell>
          <cell r="B28">
            <v>1227</v>
          </cell>
        </row>
        <row r="29">
          <cell r="A29" t="str">
            <v>Filosofía</v>
          </cell>
          <cell r="B29">
            <v>1087</v>
          </cell>
        </row>
        <row r="30">
          <cell r="A30" t="str">
            <v>Química en Alimentos</v>
          </cell>
          <cell r="B30">
            <v>956</v>
          </cell>
        </row>
        <row r="31">
          <cell r="A31" t="str">
            <v>Diseño Gráfico</v>
          </cell>
          <cell r="B31">
            <v>927</v>
          </cell>
        </row>
        <row r="32">
          <cell r="A32" t="str">
            <v>Física</v>
          </cell>
          <cell r="B32">
            <v>915</v>
          </cell>
        </row>
        <row r="33">
          <cell r="A33" t="str">
            <v>Artes Visuales</v>
          </cell>
          <cell r="B33">
            <v>785</v>
          </cell>
        </row>
        <row r="34">
          <cell r="A34" t="str">
            <v>Geografía</v>
          </cell>
          <cell r="B34">
            <v>710</v>
          </cell>
        </row>
        <row r="35">
          <cell r="A35" t="str">
            <v>Ingeniería en Alimentos</v>
          </cell>
          <cell r="B35">
            <v>684</v>
          </cell>
        </row>
        <row r="36">
          <cell r="A36" t="str">
            <v>Informática</v>
          </cell>
          <cell r="B36">
            <v>657</v>
          </cell>
        </row>
        <row r="37">
          <cell r="A37" t="str">
            <v>Química</v>
          </cell>
          <cell r="B37">
            <v>644</v>
          </cell>
        </row>
        <row r="38">
          <cell r="A38" t="str">
            <v>Matemáticas</v>
          </cell>
          <cell r="B38">
            <v>548</v>
          </cell>
        </row>
        <row r="39">
          <cell r="A39" t="str">
            <v>Ingeniería Petrolera</v>
          </cell>
          <cell r="B39">
            <v>536</v>
          </cell>
        </row>
        <row r="40">
          <cell r="A40" t="str">
            <v>Estudios Latinoamericanos</v>
          </cell>
          <cell r="B40">
            <v>456</v>
          </cell>
        </row>
        <row r="41">
          <cell r="A41" t="str">
            <v>Diseño Industrial</v>
          </cell>
          <cell r="B41">
            <v>453</v>
          </cell>
        </row>
        <row r="42">
          <cell r="A42" t="str">
            <v>Literatura Dramática y Teatro</v>
          </cell>
          <cell r="B42">
            <v>414</v>
          </cell>
        </row>
        <row r="43">
          <cell r="A43" t="str">
            <v>Optometría</v>
          </cell>
          <cell r="B43">
            <v>372</v>
          </cell>
        </row>
        <row r="44">
          <cell r="A44" t="str">
            <v>Bibliotecología</v>
          </cell>
          <cell r="B44">
            <v>321</v>
          </cell>
        </row>
        <row r="45">
          <cell r="A45" t="str">
            <v>Ciencias de la Computación</v>
          </cell>
          <cell r="B45">
            <v>311</v>
          </cell>
        </row>
        <row r="46">
          <cell r="A46" t="str">
            <v>Lengua y Literatura Modernas (Letras Inglesas)</v>
          </cell>
          <cell r="B46">
            <v>308</v>
          </cell>
        </row>
        <row r="47">
          <cell r="A47" t="str">
            <v>Ingeniería Química Metalúrgica</v>
          </cell>
          <cell r="B47">
            <v>277</v>
          </cell>
        </row>
        <row r="48">
          <cell r="A48" t="str">
            <v>Ingeniería Geológica</v>
          </cell>
          <cell r="B48">
            <v>258</v>
          </cell>
        </row>
        <row r="49">
          <cell r="A49" t="str">
            <v>Ingeniería Geofísica</v>
          </cell>
          <cell r="B49">
            <v>254</v>
          </cell>
        </row>
        <row r="50">
          <cell r="A50" t="str">
            <v>Enseñanza del Idioma Inglés</v>
          </cell>
          <cell r="B50">
            <v>249</v>
          </cell>
        </row>
        <row r="51">
          <cell r="A51" t="str">
            <v>Ingeniería en Telecomunicaciones</v>
          </cell>
          <cell r="B51">
            <v>228</v>
          </cell>
        </row>
        <row r="52">
          <cell r="A52" t="str">
            <v>Ingeniería Topográfica y Geodésica</v>
          </cell>
          <cell r="B52">
            <v>203</v>
          </cell>
        </row>
        <row r="53">
          <cell r="A53" t="str">
            <v>Química Industrial</v>
          </cell>
          <cell r="B53">
            <v>201</v>
          </cell>
        </row>
        <row r="54">
          <cell r="A54" t="str">
            <v>Instrumentista</v>
          </cell>
          <cell r="B54">
            <v>199</v>
          </cell>
        </row>
        <row r="55">
          <cell r="A55" t="str">
            <v>Ingeniería de Minas y Metalurgia</v>
          </cell>
          <cell r="B55">
            <v>189</v>
          </cell>
        </row>
        <row r="56">
          <cell r="A56" t="str">
            <v>Ingeniería Agrícola</v>
          </cell>
          <cell r="B56">
            <v>178</v>
          </cell>
        </row>
        <row r="57">
          <cell r="A57" t="str">
            <v>Letras Clásicas</v>
          </cell>
          <cell r="B57">
            <v>160</v>
          </cell>
        </row>
        <row r="58">
          <cell r="A58" t="str">
            <v>Planificación para el Desarrollo Agropecuario</v>
          </cell>
          <cell r="B58">
            <v>131</v>
          </cell>
        </row>
        <row r="59">
          <cell r="A59" t="str">
            <v>Lengua y Literatura Modernas (Letras Italianas)</v>
          </cell>
          <cell r="B59">
            <v>121</v>
          </cell>
        </row>
        <row r="60">
          <cell r="A60" t="str">
            <v>Lengua y Literatura Modernas (Letras Alemanas)</v>
          </cell>
          <cell r="B60">
            <v>115</v>
          </cell>
        </row>
        <row r="61">
          <cell r="A61" t="str">
            <v>Educación Musical</v>
          </cell>
          <cell r="B61">
            <v>99</v>
          </cell>
        </row>
        <row r="62">
          <cell r="A62" t="str">
            <v>Lengua y Literatura Modernas (Letras Francesas)</v>
          </cell>
          <cell r="B62">
            <v>81</v>
          </cell>
        </row>
        <row r="63">
          <cell r="A63" t="str">
            <v>Piano</v>
          </cell>
          <cell r="B63">
            <v>62</v>
          </cell>
        </row>
        <row r="64">
          <cell r="A64" t="str">
            <v>Urbanismo</v>
          </cell>
          <cell r="B64">
            <v>61</v>
          </cell>
        </row>
        <row r="65">
          <cell r="A65" t="str">
            <v>Investigación Biomédica Básica</v>
          </cell>
          <cell r="B65">
            <v>53</v>
          </cell>
        </row>
        <row r="66">
          <cell r="A66" t="str">
            <v>Arquitectura de Paisaje</v>
          </cell>
          <cell r="B66">
            <v>45</v>
          </cell>
        </row>
        <row r="67">
          <cell r="A67" t="str">
            <v>Canto</v>
          </cell>
          <cell r="B67">
            <v>45</v>
          </cell>
        </row>
        <row r="68">
          <cell r="A68" t="str">
            <v>Composición</v>
          </cell>
          <cell r="B68">
            <v>33</v>
          </cell>
        </row>
        <row r="69">
          <cell r="A69" t="str">
            <v>Etnomusicología</v>
          </cell>
          <cell r="B69">
            <v>18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Q292"/>
  <sheetViews>
    <sheetView tabSelected="1" zoomScaleNormal="100" zoomScaleSheetLayoutView="80" workbookViewId="0">
      <selection sqref="A1:H1"/>
    </sheetView>
  </sheetViews>
  <sheetFormatPr baseColWidth="10" defaultColWidth="9.85546875" defaultRowHeight="12.75" x14ac:dyDescent="0.2"/>
  <cols>
    <col min="1" max="1" width="79" style="3" customWidth="1"/>
    <col min="2" max="7" width="9.85546875" style="3" customWidth="1"/>
    <col min="8" max="8" width="9.85546875" style="2" customWidth="1"/>
    <col min="9" max="16384" width="9.85546875" style="1"/>
  </cols>
  <sheetData>
    <row r="1" spans="1:8" ht="15" customHeight="1" x14ac:dyDescent="0.2">
      <c r="A1" s="69" t="s">
        <v>280</v>
      </c>
      <c r="B1" s="69"/>
      <c r="C1" s="69"/>
      <c r="D1" s="69"/>
      <c r="E1" s="69"/>
      <c r="F1" s="69"/>
      <c r="G1" s="69"/>
      <c r="H1" s="69"/>
    </row>
    <row r="2" spans="1:8" ht="15" customHeight="1" x14ac:dyDescent="0.2">
      <c r="A2" s="69" t="s">
        <v>279</v>
      </c>
      <c r="B2" s="69"/>
      <c r="C2" s="69"/>
      <c r="D2" s="69"/>
      <c r="E2" s="69"/>
      <c r="F2" s="69"/>
      <c r="G2" s="69"/>
      <c r="H2" s="69"/>
    </row>
    <row r="3" spans="1:8" ht="15" customHeight="1" x14ac:dyDescent="0.2">
      <c r="A3" s="68" t="s">
        <v>278</v>
      </c>
      <c r="B3" s="68"/>
      <c r="C3" s="68"/>
      <c r="D3" s="68"/>
      <c r="E3" s="68"/>
      <c r="F3" s="68"/>
      <c r="G3" s="68"/>
      <c r="H3" s="68"/>
    </row>
    <row r="4" spans="1:8" x14ac:dyDescent="0.2">
      <c r="A4" s="67"/>
      <c r="B4" s="66"/>
      <c r="C4" s="66"/>
      <c r="D4" s="66"/>
      <c r="E4" s="66"/>
      <c r="F4" s="66"/>
      <c r="G4" s="66"/>
      <c r="H4" s="65"/>
    </row>
    <row r="5" spans="1:8" ht="15" customHeight="1" x14ac:dyDescent="0.2">
      <c r="A5" s="64" t="s">
        <v>277</v>
      </c>
      <c r="B5" s="64" t="s">
        <v>276</v>
      </c>
      <c r="C5" s="64"/>
      <c r="D5" s="64"/>
      <c r="E5" s="64" t="s">
        <v>275</v>
      </c>
      <c r="F5" s="64"/>
      <c r="G5" s="64"/>
      <c r="H5" s="62" t="s">
        <v>274</v>
      </c>
    </row>
    <row r="6" spans="1:8" ht="15" customHeight="1" x14ac:dyDescent="0.2">
      <c r="A6" s="64"/>
      <c r="B6" s="63" t="s">
        <v>273</v>
      </c>
      <c r="C6" s="63" t="s">
        <v>272</v>
      </c>
      <c r="D6" s="63" t="s">
        <v>271</v>
      </c>
      <c r="E6" s="63" t="s">
        <v>273</v>
      </c>
      <c r="F6" s="63" t="s">
        <v>272</v>
      </c>
      <c r="G6" s="63" t="s">
        <v>271</v>
      </c>
      <c r="H6" s="62"/>
    </row>
    <row r="7" spans="1:8" ht="9" customHeight="1" x14ac:dyDescent="0.2">
      <c r="A7" s="11"/>
      <c r="B7" s="11"/>
      <c r="C7" s="11"/>
      <c r="D7" s="11"/>
      <c r="E7" s="11"/>
      <c r="F7" s="11"/>
      <c r="G7" s="11"/>
      <c r="H7" s="10"/>
    </row>
    <row r="8" spans="1:8" s="12" customFormat="1" ht="15" customHeight="1" x14ac:dyDescent="0.2">
      <c r="A8" s="15" t="s">
        <v>270</v>
      </c>
      <c r="B8" s="15">
        <f>SUM(B9)</f>
        <v>106</v>
      </c>
      <c r="C8" s="15">
        <f>SUM(C9)</f>
        <v>103</v>
      </c>
      <c r="D8" s="15">
        <f>SUM(D9)</f>
        <v>209</v>
      </c>
      <c r="E8" s="15">
        <f>SUM(E9)</f>
        <v>71</v>
      </c>
      <c r="F8" s="15">
        <f>SUM(F9)</f>
        <v>93</v>
      </c>
      <c r="G8" s="15">
        <f>SUM(G9)</f>
        <v>164</v>
      </c>
      <c r="H8" s="15">
        <f>SUM(H9)</f>
        <v>373</v>
      </c>
    </row>
    <row r="9" spans="1:8" s="12" customFormat="1" ht="15" customHeight="1" x14ac:dyDescent="0.2">
      <c r="A9" s="23" t="s">
        <v>269</v>
      </c>
      <c r="B9" s="15">
        <f>SUM(B10:B17)</f>
        <v>106</v>
      </c>
      <c r="C9" s="15">
        <f>SUM(C10:C17)</f>
        <v>103</v>
      </c>
      <c r="D9" s="15">
        <f>SUM(D10:D17)</f>
        <v>209</v>
      </c>
      <c r="E9" s="15">
        <f>SUM(E10:E17)</f>
        <v>71</v>
      </c>
      <c r="F9" s="15">
        <f>SUM(F10:F17)</f>
        <v>93</v>
      </c>
      <c r="G9" s="15">
        <f>SUM(G10:G17)</f>
        <v>164</v>
      </c>
      <c r="H9" s="15">
        <f>SUM(H10:H17)</f>
        <v>373</v>
      </c>
    </row>
    <row r="10" spans="1:8" s="12" customFormat="1" ht="15" customHeight="1" x14ac:dyDescent="0.2">
      <c r="A10" s="25" t="s">
        <v>268</v>
      </c>
      <c r="B10" s="10">
        <v>7</v>
      </c>
      <c r="C10" s="10">
        <v>24</v>
      </c>
      <c r="D10" s="10">
        <f>B10+C10</f>
        <v>31</v>
      </c>
      <c r="E10" s="10">
        <v>6</v>
      </c>
      <c r="F10" s="10">
        <v>23</v>
      </c>
      <c r="G10" s="10">
        <f>E10+F10</f>
        <v>29</v>
      </c>
      <c r="H10" s="10">
        <f>SUM(D10,G10)</f>
        <v>60</v>
      </c>
    </row>
    <row r="11" spans="1:8" s="12" customFormat="1" ht="15" customHeight="1" x14ac:dyDescent="0.2">
      <c r="A11" s="25" t="s">
        <v>267</v>
      </c>
      <c r="B11" s="10">
        <v>6</v>
      </c>
      <c r="C11" s="10">
        <v>3</v>
      </c>
      <c r="D11" s="10">
        <f>B11+C11</f>
        <v>9</v>
      </c>
      <c r="E11" s="10">
        <v>1</v>
      </c>
      <c r="F11" s="10">
        <v>0</v>
      </c>
      <c r="G11" s="10">
        <f>E11+F11</f>
        <v>1</v>
      </c>
      <c r="H11" s="10">
        <f>SUM(D11,G11)</f>
        <v>10</v>
      </c>
    </row>
    <row r="12" spans="1:8" s="12" customFormat="1" ht="15" customHeight="1" x14ac:dyDescent="0.2">
      <c r="A12" s="25" t="s">
        <v>266</v>
      </c>
      <c r="B12" s="10">
        <v>12</v>
      </c>
      <c r="C12" s="10">
        <v>13</v>
      </c>
      <c r="D12" s="10">
        <f>B12+C12</f>
        <v>25</v>
      </c>
      <c r="E12" s="10">
        <v>9</v>
      </c>
      <c r="F12" s="10">
        <v>16</v>
      </c>
      <c r="G12" s="10">
        <f>E12+F12</f>
        <v>25</v>
      </c>
      <c r="H12" s="10">
        <f>SUM(D12,G12)</f>
        <v>50</v>
      </c>
    </row>
    <row r="13" spans="1:8" s="12" customFormat="1" ht="15" customHeight="1" x14ac:dyDescent="0.2">
      <c r="A13" s="25" t="s">
        <v>265</v>
      </c>
      <c r="B13" s="10">
        <v>8</v>
      </c>
      <c r="C13" s="10">
        <v>10</v>
      </c>
      <c r="D13" s="10">
        <f>B13+C13</f>
        <v>18</v>
      </c>
      <c r="E13" s="10">
        <v>5</v>
      </c>
      <c r="F13" s="10">
        <v>7</v>
      </c>
      <c r="G13" s="10">
        <f>E13+F13</f>
        <v>12</v>
      </c>
      <c r="H13" s="10">
        <f>SUM(D13,G13)</f>
        <v>30</v>
      </c>
    </row>
    <row r="14" spans="1:8" s="12" customFormat="1" ht="15" customHeight="1" x14ac:dyDescent="0.2">
      <c r="A14" s="25" t="s">
        <v>264</v>
      </c>
      <c r="B14" s="10">
        <v>33</v>
      </c>
      <c r="C14" s="10">
        <v>24</v>
      </c>
      <c r="D14" s="10">
        <f>B14+C14</f>
        <v>57</v>
      </c>
      <c r="E14" s="10">
        <v>31</v>
      </c>
      <c r="F14" s="10">
        <v>27</v>
      </c>
      <c r="G14" s="10">
        <f>E14+F14</f>
        <v>58</v>
      </c>
      <c r="H14" s="10">
        <f>SUM(D14,G14)</f>
        <v>115</v>
      </c>
    </row>
    <row r="15" spans="1:8" s="12" customFormat="1" ht="15" customHeight="1" x14ac:dyDescent="0.2">
      <c r="A15" s="25" t="s">
        <v>263</v>
      </c>
      <c r="B15" s="10">
        <v>7</v>
      </c>
      <c r="C15" s="10">
        <v>2</v>
      </c>
      <c r="D15" s="10">
        <f>B15+C15</f>
        <v>9</v>
      </c>
      <c r="E15" s="10">
        <v>4</v>
      </c>
      <c r="F15" s="10">
        <v>6</v>
      </c>
      <c r="G15" s="10">
        <f>E15+F15</f>
        <v>10</v>
      </c>
      <c r="H15" s="10">
        <f>SUM(D15,G15)</f>
        <v>19</v>
      </c>
    </row>
    <row r="16" spans="1:8" s="12" customFormat="1" ht="15" customHeight="1" x14ac:dyDescent="0.2">
      <c r="A16" s="25" t="s">
        <v>262</v>
      </c>
      <c r="B16" s="10">
        <v>24</v>
      </c>
      <c r="C16" s="10">
        <v>20</v>
      </c>
      <c r="D16" s="10">
        <f>B16+C16</f>
        <v>44</v>
      </c>
      <c r="E16" s="10">
        <v>15</v>
      </c>
      <c r="F16" s="10">
        <v>14</v>
      </c>
      <c r="G16" s="10">
        <f>E16+F16</f>
        <v>29</v>
      </c>
      <c r="H16" s="10">
        <f>SUM(D16,G16)</f>
        <v>73</v>
      </c>
    </row>
    <row r="17" spans="1:8" s="12" customFormat="1" ht="15" customHeight="1" x14ac:dyDescent="0.2">
      <c r="A17" s="25" t="s">
        <v>261</v>
      </c>
      <c r="B17" s="10">
        <v>9</v>
      </c>
      <c r="C17" s="10">
        <v>7</v>
      </c>
      <c r="D17" s="10">
        <f>B17+C17</f>
        <v>16</v>
      </c>
      <c r="E17" s="10">
        <v>0</v>
      </c>
      <c r="F17" s="10">
        <v>0</v>
      </c>
      <c r="G17" s="10">
        <f>E17+F17</f>
        <v>0</v>
      </c>
      <c r="H17" s="10">
        <f>SUM(D17,G17)</f>
        <v>16</v>
      </c>
    </row>
    <row r="18" spans="1:8" s="12" customFormat="1" ht="15.75" customHeight="1" x14ac:dyDescent="0.2">
      <c r="A18" s="15" t="s">
        <v>260</v>
      </c>
      <c r="B18" s="15">
        <f>SUM(B19,B21)</f>
        <v>3</v>
      </c>
      <c r="C18" s="15">
        <f>SUM(C19,C21)</f>
        <v>2</v>
      </c>
      <c r="D18" s="15">
        <f>SUM(D19,D21)</f>
        <v>5</v>
      </c>
      <c r="E18" s="15">
        <f>SUM(E20:E21)</f>
        <v>0</v>
      </c>
      <c r="F18" s="15">
        <f>SUM(F20:F21)</f>
        <v>0</v>
      </c>
      <c r="G18" s="15">
        <f>SUM(E18:F18)</f>
        <v>0</v>
      </c>
      <c r="H18" s="15">
        <f>SUM(G18,D18)</f>
        <v>5</v>
      </c>
    </row>
    <row r="19" spans="1:8" s="12" customFormat="1" ht="15" customHeight="1" x14ac:dyDescent="0.2">
      <c r="A19" s="48" t="s">
        <v>259</v>
      </c>
      <c r="B19" s="15">
        <f>SUM(B20)</f>
        <v>3</v>
      </c>
      <c r="C19" s="15">
        <f>SUM(C20)</f>
        <v>2</v>
      </c>
      <c r="D19" s="15">
        <f>SUM(B19:C19)</f>
        <v>5</v>
      </c>
      <c r="E19" s="15">
        <f>SUM(E20)</f>
        <v>0</v>
      </c>
      <c r="F19" s="15">
        <f>SUM(F20)</f>
        <v>0</v>
      </c>
      <c r="G19" s="15">
        <f>SUM(E19:F19)</f>
        <v>0</v>
      </c>
      <c r="H19" s="15">
        <f>SUM(G19,D19)</f>
        <v>5</v>
      </c>
    </row>
    <row r="20" spans="1:8" s="12" customFormat="1" ht="15" customHeight="1" x14ac:dyDescent="0.2">
      <c r="A20" s="56" t="s">
        <v>258</v>
      </c>
      <c r="B20" s="10">
        <v>3</v>
      </c>
      <c r="C20" s="10">
        <v>2</v>
      </c>
      <c r="D20" s="10">
        <f>B20+C20</f>
        <v>5</v>
      </c>
      <c r="E20" s="10">
        <v>0</v>
      </c>
      <c r="F20" s="10">
        <v>0</v>
      </c>
      <c r="G20" s="10">
        <f>E20+F20</f>
        <v>0</v>
      </c>
      <c r="H20" s="10">
        <f>SUM(G20,D20)</f>
        <v>5</v>
      </c>
    </row>
    <row r="21" spans="1:8" s="26" customFormat="1" ht="15" hidden="1" customHeight="1" x14ac:dyDescent="0.2">
      <c r="A21" s="61" t="s">
        <v>257</v>
      </c>
      <c r="B21" s="60">
        <f>SUM(B22:B25)</f>
        <v>0</v>
      </c>
      <c r="C21" s="60">
        <f>SUM(C22:C25)</f>
        <v>0</v>
      </c>
      <c r="D21" s="60">
        <f>SUM(D22:D25)</f>
        <v>0</v>
      </c>
      <c r="E21" s="60">
        <f>SUM(E22:E25)</f>
        <v>0</v>
      </c>
      <c r="F21" s="60">
        <f>SUM(F22:F25)</f>
        <v>0</v>
      </c>
      <c r="G21" s="60">
        <f>SUM(G22:G25)</f>
        <v>0</v>
      </c>
      <c r="H21" s="60">
        <f>SUM(G21,D21)</f>
        <v>0</v>
      </c>
    </row>
    <row r="22" spans="1:8" s="26" customFormat="1" ht="15" hidden="1" customHeight="1" x14ac:dyDescent="0.2">
      <c r="A22" s="59" t="s">
        <v>256</v>
      </c>
      <c r="B22" s="27"/>
      <c r="C22" s="27"/>
      <c r="D22" s="27">
        <f>B22+C22</f>
        <v>0</v>
      </c>
      <c r="E22" s="27"/>
      <c r="F22" s="27"/>
      <c r="G22" s="27">
        <f>E22+F22</f>
        <v>0</v>
      </c>
      <c r="H22" s="27">
        <f>SUM(G22,D22)</f>
        <v>0</v>
      </c>
    </row>
    <row r="23" spans="1:8" s="26" customFormat="1" ht="15" hidden="1" customHeight="1" x14ac:dyDescent="0.2">
      <c r="A23" s="59" t="s">
        <v>255</v>
      </c>
      <c r="B23" s="27"/>
      <c r="C23" s="27"/>
      <c r="D23" s="27">
        <f>B23+C23</f>
        <v>0</v>
      </c>
      <c r="E23" s="27"/>
      <c r="F23" s="27"/>
      <c r="G23" s="27">
        <f>E23+F23</f>
        <v>0</v>
      </c>
      <c r="H23" s="27">
        <f>SUM(G23,D23)</f>
        <v>0</v>
      </c>
    </row>
    <row r="24" spans="1:8" s="26" customFormat="1" ht="15" hidden="1" customHeight="1" x14ac:dyDescent="0.2">
      <c r="A24" s="59" t="s">
        <v>254</v>
      </c>
      <c r="B24" s="27"/>
      <c r="C24" s="27"/>
      <c r="D24" s="27">
        <f>B24+C24</f>
        <v>0</v>
      </c>
      <c r="E24" s="27"/>
      <c r="F24" s="27"/>
      <c r="G24" s="27">
        <f>E24+F24</f>
        <v>0</v>
      </c>
      <c r="H24" s="27">
        <f>SUM(G24,D24)</f>
        <v>0</v>
      </c>
    </row>
    <row r="25" spans="1:8" s="26" customFormat="1" ht="15" hidden="1" customHeight="1" x14ac:dyDescent="0.2">
      <c r="A25" s="59" t="s">
        <v>253</v>
      </c>
      <c r="B25" s="27"/>
      <c r="C25" s="27"/>
      <c r="D25" s="27">
        <f>B25+C25</f>
        <v>0</v>
      </c>
      <c r="E25" s="27"/>
      <c r="F25" s="27"/>
      <c r="G25" s="27">
        <f>E25+F25</f>
        <v>0</v>
      </c>
      <c r="H25" s="27">
        <f>SUM(G25,D25)</f>
        <v>0</v>
      </c>
    </row>
    <row r="26" spans="1:8" s="12" customFormat="1" ht="15" customHeight="1" x14ac:dyDescent="0.2">
      <c r="A26" s="58" t="s">
        <v>252</v>
      </c>
      <c r="B26" s="15">
        <f>B27</f>
        <v>40</v>
      </c>
      <c r="C26" s="15">
        <f>C27</f>
        <v>31</v>
      </c>
      <c r="D26" s="15">
        <f>D27</f>
        <v>71</v>
      </c>
      <c r="E26" s="15">
        <f>E27</f>
        <v>2</v>
      </c>
      <c r="F26" s="15">
        <f>F27</f>
        <v>6</v>
      </c>
      <c r="G26" s="15">
        <f>SUM(E26:F26)</f>
        <v>8</v>
      </c>
      <c r="H26" s="15">
        <f>SUM(G26,D26)</f>
        <v>79</v>
      </c>
    </row>
    <row r="27" spans="1:8" s="12" customFormat="1" ht="15" customHeight="1" x14ac:dyDescent="0.2">
      <c r="A27" s="57" t="s">
        <v>251</v>
      </c>
      <c r="B27" s="15">
        <f>SUM(B28:B32)</f>
        <v>40</v>
      </c>
      <c r="C27" s="15">
        <f>SUM(C28:C32)</f>
        <v>31</v>
      </c>
      <c r="D27" s="15">
        <f>SUM(D28:D32)</f>
        <v>71</v>
      </c>
      <c r="E27" s="15">
        <f>SUM(E28:E32)</f>
        <v>2</v>
      </c>
      <c r="F27" s="15">
        <f>SUM(F28:F32)</f>
        <v>6</v>
      </c>
      <c r="G27" s="15">
        <f>SUM(E27:F27)</f>
        <v>8</v>
      </c>
      <c r="H27" s="15">
        <f>SUM(G27,D27)</f>
        <v>79</v>
      </c>
    </row>
    <row r="28" spans="1:8" s="12" customFormat="1" ht="15" customHeight="1" x14ac:dyDescent="0.2">
      <c r="A28" s="56" t="s">
        <v>250</v>
      </c>
      <c r="B28" s="10">
        <v>10</v>
      </c>
      <c r="C28" s="10">
        <v>7</v>
      </c>
      <c r="D28" s="10">
        <f>B28+C28</f>
        <v>17</v>
      </c>
      <c r="E28" s="10">
        <v>0</v>
      </c>
      <c r="F28" s="10">
        <v>1</v>
      </c>
      <c r="G28" s="10">
        <f>E28+F28</f>
        <v>1</v>
      </c>
      <c r="H28" s="10">
        <f>SUM(G28,D28)</f>
        <v>18</v>
      </c>
    </row>
    <row r="29" spans="1:8" s="12" customFormat="1" ht="15" customHeight="1" x14ac:dyDescent="0.2">
      <c r="A29" s="56" t="s">
        <v>249</v>
      </c>
      <c r="B29" s="10">
        <v>9</v>
      </c>
      <c r="C29" s="10">
        <v>5</v>
      </c>
      <c r="D29" s="10">
        <f>B29+C29</f>
        <v>14</v>
      </c>
      <c r="E29" s="10">
        <v>0</v>
      </c>
      <c r="F29" s="10">
        <v>0</v>
      </c>
      <c r="G29" s="10">
        <f>E29+F29</f>
        <v>0</v>
      </c>
      <c r="H29" s="10">
        <f>SUM(G29,D29)</f>
        <v>14</v>
      </c>
    </row>
    <row r="30" spans="1:8" s="12" customFormat="1" ht="15" customHeight="1" x14ac:dyDescent="0.2">
      <c r="A30" s="56" t="s">
        <v>248</v>
      </c>
      <c r="B30" s="10">
        <v>8</v>
      </c>
      <c r="C30" s="10">
        <v>7</v>
      </c>
      <c r="D30" s="10">
        <f>B30+C30</f>
        <v>15</v>
      </c>
      <c r="E30" s="10">
        <v>2</v>
      </c>
      <c r="F30" s="10">
        <v>1</v>
      </c>
      <c r="G30" s="10">
        <f>E30+F30</f>
        <v>3</v>
      </c>
      <c r="H30" s="10">
        <f>SUM(G30,D30)</f>
        <v>18</v>
      </c>
    </row>
    <row r="31" spans="1:8" s="12" customFormat="1" ht="15" customHeight="1" x14ac:dyDescent="0.2">
      <c r="A31" s="56" t="s">
        <v>247</v>
      </c>
      <c r="B31" s="10">
        <v>3</v>
      </c>
      <c r="C31" s="10">
        <v>4</v>
      </c>
      <c r="D31" s="10">
        <f>B31+C31</f>
        <v>7</v>
      </c>
      <c r="E31" s="10">
        <v>0</v>
      </c>
      <c r="F31" s="10">
        <v>2</v>
      </c>
      <c r="G31" s="10">
        <f>E31+F31</f>
        <v>2</v>
      </c>
      <c r="H31" s="10">
        <f>SUM(G31,D31)</f>
        <v>9</v>
      </c>
    </row>
    <row r="32" spans="1:8" s="12" customFormat="1" ht="15" customHeight="1" x14ac:dyDescent="0.2">
      <c r="A32" s="56" t="s">
        <v>246</v>
      </c>
      <c r="B32" s="10">
        <v>10</v>
      </c>
      <c r="C32" s="10">
        <v>8</v>
      </c>
      <c r="D32" s="10">
        <f>B32+C32</f>
        <v>18</v>
      </c>
      <c r="E32" s="10">
        <v>0</v>
      </c>
      <c r="F32" s="10">
        <v>2</v>
      </c>
      <c r="G32" s="10">
        <f>E32+F32</f>
        <v>2</v>
      </c>
      <c r="H32" s="10">
        <f>SUM(G32,D32)</f>
        <v>20</v>
      </c>
    </row>
    <row r="33" spans="1:8" s="12" customFormat="1" ht="15" customHeight="1" x14ac:dyDescent="0.2">
      <c r="A33" s="15" t="s">
        <v>245</v>
      </c>
      <c r="B33" s="15">
        <f>SUM(B34)</f>
        <v>110</v>
      </c>
      <c r="C33" s="15">
        <f>SUM(C34)</f>
        <v>160</v>
      </c>
      <c r="D33" s="15">
        <f>SUM(D34)</f>
        <v>270</v>
      </c>
      <c r="E33" s="15">
        <f>SUM(E34)</f>
        <v>102</v>
      </c>
      <c r="F33" s="15">
        <f>SUM(F34)</f>
        <v>135</v>
      </c>
      <c r="G33" s="15">
        <f>SUM(G34)</f>
        <v>237</v>
      </c>
      <c r="H33" s="15">
        <f>SUM(H34)</f>
        <v>507</v>
      </c>
    </row>
    <row r="34" spans="1:8" s="12" customFormat="1" ht="15" customHeight="1" x14ac:dyDescent="0.2">
      <c r="A34" s="23" t="s">
        <v>244</v>
      </c>
      <c r="B34" s="15">
        <f>SUM(B35:B39)</f>
        <v>110</v>
      </c>
      <c r="C34" s="15">
        <f>SUM(C35:C39)</f>
        <v>160</v>
      </c>
      <c r="D34" s="15">
        <f>SUM(D35:D39)</f>
        <v>270</v>
      </c>
      <c r="E34" s="15">
        <f>SUM(E35:E39)</f>
        <v>102</v>
      </c>
      <c r="F34" s="15">
        <f>SUM(F35:F39)</f>
        <v>135</v>
      </c>
      <c r="G34" s="15">
        <f>SUM(G35:G39)</f>
        <v>237</v>
      </c>
      <c r="H34" s="15">
        <f>SUM(H35:H39)</f>
        <v>507</v>
      </c>
    </row>
    <row r="35" spans="1:8" s="12" customFormat="1" ht="15" customHeight="1" x14ac:dyDescent="0.2">
      <c r="A35" s="55" t="s">
        <v>243</v>
      </c>
      <c r="B35" s="18">
        <v>8</v>
      </c>
      <c r="C35" s="18">
        <v>36</v>
      </c>
      <c r="D35" s="10">
        <f>B35+C35</f>
        <v>44</v>
      </c>
      <c r="E35" s="18">
        <v>8</v>
      </c>
      <c r="F35" s="18">
        <v>33</v>
      </c>
      <c r="G35" s="10">
        <f>E35+F35</f>
        <v>41</v>
      </c>
      <c r="H35" s="40">
        <f>SUM(D35,G35)</f>
        <v>85</v>
      </c>
    </row>
    <row r="36" spans="1:8" ht="15" customHeight="1" x14ac:dyDescent="0.2">
      <c r="A36" s="55" t="s">
        <v>242</v>
      </c>
      <c r="B36" s="18">
        <v>22</v>
      </c>
      <c r="C36" s="18">
        <v>33</v>
      </c>
      <c r="D36" s="10">
        <f>B36+C36</f>
        <v>55</v>
      </c>
      <c r="E36" s="18">
        <v>14</v>
      </c>
      <c r="F36" s="18">
        <v>20</v>
      </c>
      <c r="G36" s="10">
        <f>E36+F36</f>
        <v>34</v>
      </c>
      <c r="H36" s="40">
        <f>SUM(D36,G36)</f>
        <v>89</v>
      </c>
    </row>
    <row r="37" spans="1:8" ht="15" customHeight="1" x14ac:dyDescent="0.2">
      <c r="A37" s="55" t="s">
        <v>241</v>
      </c>
      <c r="B37" s="18">
        <v>54</v>
      </c>
      <c r="C37" s="18">
        <v>40</v>
      </c>
      <c r="D37" s="10">
        <f>B37+C37</f>
        <v>94</v>
      </c>
      <c r="E37" s="18">
        <v>62</v>
      </c>
      <c r="F37" s="18">
        <v>45</v>
      </c>
      <c r="G37" s="10">
        <f>E37+F37</f>
        <v>107</v>
      </c>
      <c r="H37" s="40">
        <f>SUM(D37,G37)</f>
        <v>201</v>
      </c>
    </row>
    <row r="38" spans="1:8" ht="15" customHeight="1" x14ac:dyDescent="0.2">
      <c r="A38" s="55" t="s">
        <v>240</v>
      </c>
      <c r="B38" s="18">
        <v>13</v>
      </c>
      <c r="C38" s="18">
        <v>24</v>
      </c>
      <c r="D38" s="10">
        <f>B38+C38</f>
        <v>37</v>
      </c>
      <c r="E38" s="18">
        <v>10</v>
      </c>
      <c r="F38" s="18">
        <v>16</v>
      </c>
      <c r="G38" s="10">
        <f>E38+F38</f>
        <v>26</v>
      </c>
      <c r="H38" s="40">
        <f>SUM(D38,G38)</f>
        <v>63</v>
      </c>
    </row>
    <row r="39" spans="1:8" ht="15" customHeight="1" x14ac:dyDescent="0.2">
      <c r="A39" s="55" t="s">
        <v>239</v>
      </c>
      <c r="B39" s="18">
        <v>13</v>
      </c>
      <c r="C39" s="18">
        <v>27</v>
      </c>
      <c r="D39" s="10">
        <f>B39+C39</f>
        <v>40</v>
      </c>
      <c r="E39" s="18">
        <v>8</v>
      </c>
      <c r="F39" s="18">
        <v>21</v>
      </c>
      <c r="G39" s="10">
        <f>E39+F39</f>
        <v>29</v>
      </c>
      <c r="H39" s="40">
        <f>SUM(D39,G39)</f>
        <v>69</v>
      </c>
    </row>
    <row r="40" spans="1:8" s="12" customFormat="1" x14ac:dyDescent="0.2">
      <c r="A40" s="15" t="s">
        <v>238</v>
      </c>
      <c r="B40" s="15">
        <f>B41</f>
        <v>424</v>
      </c>
      <c r="C40" s="15">
        <f>C41</f>
        <v>484</v>
      </c>
      <c r="D40" s="15">
        <f>D41</f>
        <v>908</v>
      </c>
      <c r="E40" s="15">
        <f>E41</f>
        <v>282</v>
      </c>
      <c r="F40" s="15">
        <f>F41</f>
        <v>306</v>
      </c>
      <c r="G40" s="15">
        <f>G41</f>
        <v>588</v>
      </c>
      <c r="H40" s="15">
        <f>H41</f>
        <v>1496</v>
      </c>
    </row>
    <row r="41" spans="1:8" ht="15" customHeight="1" x14ac:dyDescent="0.2">
      <c r="A41" s="48" t="s">
        <v>237</v>
      </c>
      <c r="B41" s="15">
        <f>SUM(B42:B64)</f>
        <v>424</v>
      </c>
      <c r="C41" s="15">
        <f>SUM(C42:C64)</f>
        <v>484</v>
      </c>
      <c r="D41" s="15">
        <f>SUM(D42:D64)</f>
        <v>908</v>
      </c>
      <c r="E41" s="15">
        <f>SUM(E42:E64)</f>
        <v>282</v>
      </c>
      <c r="F41" s="15">
        <f>SUM(F42:F64)</f>
        <v>306</v>
      </c>
      <c r="G41" s="15">
        <f>SUM(G42:G64)</f>
        <v>588</v>
      </c>
      <c r="H41" s="15">
        <f>SUM(H42:H64)</f>
        <v>1496</v>
      </c>
    </row>
    <row r="42" spans="1:8" ht="15" customHeight="1" x14ac:dyDescent="0.2">
      <c r="A42" s="55" t="s">
        <v>236</v>
      </c>
      <c r="B42" s="40">
        <v>11</v>
      </c>
      <c r="C42" s="40">
        <v>10</v>
      </c>
      <c r="D42" s="10">
        <f>B42+C42</f>
        <v>21</v>
      </c>
      <c r="E42" s="46">
        <v>5</v>
      </c>
      <c r="F42" s="46">
        <v>6</v>
      </c>
      <c r="G42" s="10">
        <f>E42+F42</f>
        <v>11</v>
      </c>
      <c r="H42" s="40">
        <f>SUM(D42,G42)</f>
        <v>32</v>
      </c>
    </row>
    <row r="43" spans="1:8" ht="15" customHeight="1" x14ac:dyDescent="0.2">
      <c r="A43" s="55" t="s">
        <v>235</v>
      </c>
      <c r="B43" s="40">
        <v>2</v>
      </c>
      <c r="C43" s="40">
        <v>5</v>
      </c>
      <c r="D43" s="10">
        <f>B43+C43</f>
        <v>7</v>
      </c>
      <c r="E43" s="46">
        <v>3</v>
      </c>
      <c r="F43" s="46">
        <v>6</v>
      </c>
      <c r="G43" s="10">
        <f>E43+F43</f>
        <v>9</v>
      </c>
      <c r="H43" s="40">
        <f>SUM(D43,G43)</f>
        <v>16</v>
      </c>
    </row>
    <row r="44" spans="1:8" ht="15" customHeight="1" x14ac:dyDescent="0.2">
      <c r="A44" s="55" t="s">
        <v>234</v>
      </c>
      <c r="B44" s="40">
        <v>17</v>
      </c>
      <c r="C44" s="40">
        <v>19</v>
      </c>
      <c r="D44" s="10">
        <f>B44+C44</f>
        <v>36</v>
      </c>
      <c r="E44" s="46">
        <v>15</v>
      </c>
      <c r="F44" s="46">
        <v>15</v>
      </c>
      <c r="G44" s="10">
        <f>E44+F44</f>
        <v>30</v>
      </c>
      <c r="H44" s="40">
        <f>SUM(D44,G44)</f>
        <v>66</v>
      </c>
    </row>
    <row r="45" spans="1:8" ht="15" customHeight="1" x14ac:dyDescent="0.2">
      <c r="A45" s="55" t="s">
        <v>233</v>
      </c>
      <c r="B45" s="40">
        <v>4</v>
      </c>
      <c r="C45" s="40">
        <v>8</v>
      </c>
      <c r="D45" s="10">
        <f>B45+C45</f>
        <v>12</v>
      </c>
      <c r="E45" s="46">
        <v>6</v>
      </c>
      <c r="F45" s="46">
        <v>7</v>
      </c>
      <c r="G45" s="10">
        <f>E45+F45</f>
        <v>13</v>
      </c>
      <c r="H45" s="40">
        <f>SUM(D45,G45)</f>
        <v>25</v>
      </c>
    </row>
    <row r="46" spans="1:8" ht="15" customHeight="1" x14ac:dyDescent="0.2">
      <c r="A46" s="55" t="s">
        <v>232</v>
      </c>
      <c r="B46" s="40">
        <v>33</v>
      </c>
      <c r="C46" s="40">
        <v>50</v>
      </c>
      <c r="D46" s="10">
        <f>B46+C46</f>
        <v>83</v>
      </c>
      <c r="E46" s="46">
        <v>29</v>
      </c>
      <c r="F46" s="46">
        <v>38</v>
      </c>
      <c r="G46" s="10">
        <f>E46+F46</f>
        <v>67</v>
      </c>
      <c r="H46" s="40">
        <f>SUM(D46,G46)</f>
        <v>150</v>
      </c>
    </row>
    <row r="47" spans="1:8" ht="15" customHeight="1" x14ac:dyDescent="0.2">
      <c r="A47" s="55" t="s">
        <v>231</v>
      </c>
      <c r="B47" s="40">
        <v>47</v>
      </c>
      <c r="C47" s="40">
        <v>33</v>
      </c>
      <c r="D47" s="10">
        <f>B47+C47</f>
        <v>80</v>
      </c>
      <c r="E47" s="46">
        <v>32</v>
      </c>
      <c r="F47" s="46">
        <v>31</v>
      </c>
      <c r="G47" s="10">
        <f>E47+F47</f>
        <v>63</v>
      </c>
      <c r="H47" s="40">
        <f>SUM(D47,G47)</f>
        <v>143</v>
      </c>
    </row>
    <row r="48" spans="1:8" ht="15" customHeight="1" x14ac:dyDescent="0.2">
      <c r="A48" s="55" t="s">
        <v>230</v>
      </c>
      <c r="B48" s="40">
        <v>22</v>
      </c>
      <c r="C48" s="40">
        <v>15</v>
      </c>
      <c r="D48" s="10">
        <f>B48+C48</f>
        <v>37</v>
      </c>
      <c r="E48" s="46">
        <v>14</v>
      </c>
      <c r="F48" s="46">
        <v>14</v>
      </c>
      <c r="G48" s="10">
        <f>E48+F48</f>
        <v>28</v>
      </c>
      <c r="H48" s="40">
        <f>SUM(D48,G48)</f>
        <v>65</v>
      </c>
    </row>
    <row r="49" spans="1:8" ht="15" customHeight="1" x14ac:dyDescent="0.2">
      <c r="A49" s="55" t="s">
        <v>229</v>
      </c>
      <c r="B49" s="40">
        <v>11</v>
      </c>
      <c r="C49" s="40">
        <v>12</v>
      </c>
      <c r="D49" s="10">
        <f>B49+C49</f>
        <v>23</v>
      </c>
      <c r="E49" s="46">
        <v>7</v>
      </c>
      <c r="F49" s="46">
        <v>6</v>
      </c>
      <c r="G49" s="10">
        <f>E49+F49</f>
        <v>13</v>
      </c>
      <c r="H49" s="40">
        <f>SUM(D49,G49)</f>
        <v>36</v>
      </c>
    </row>
    <row r="50" spans="1:8" ht="15" customHeight="1" x14ac:dyDescent="0.2">
      <c r="A50" s="55" t="s">
        <v>228</v>
      </c>
      <c r="B50" s="40">
        <v>3</v>
      </c>
      <c r="C50" s="40">
        <v>11</v>
      </c>
      <c r="D50" s="10">
        <f>B50+C50</f>
        <v>14</v>
      </c>
      <c r="E50" s="46">
        <v>3</v>
      </c>
      <c r="F50" s="46">
        <v>10</v>
      </c>
      <c r="G50" s="10">
        <f>E50+F50</f>
        <v>13</v>
      </c>
      <c r="H50" s="40">
        <f>SUM(D50,G50)</f>
        <v>27</v>
      </c>
    </row>
    <row r="51" spans="1:8" ht="15" customHeight="1" x14ac:dyDescent="0.2">
      <c r="A51" s="55" t="s">
        <v>227</v>
      </c>
      <c r="B51" s="2">
        <v>9</v>
      </c>
      <c r="C51" s="2">
        <v>6</v>
      </c>
      <c r="D51" s="10">
        <f>B51+C51</f>
        <v>15</v>
      </c>
      <c r="E51" s="46">
        <v>4</v>
      </c>
      <c r="F51" s="46">
        <v>2</v>
      </c>
      <c r="G51" s="10">
        <f>E51+F51</f>
        <v>6</v>
      </c>
      <c r="H51" s="40">
        <f>SUM(D51,G51)</f>
        <v>21</v>
      </c>
    </row>
    <row r="52" spans="1:8" ht="15" customHeight="1" x14ac:dyDescent="0.2">
      <c r="A52" s="55" t="s">
        <v>82</v>
      </c>
      <c r="B52" s="2">
        <v>35</v>
      </c>
      <c r="C52" s="2">
        <v>29</v>
      </c>
      <c r="D52" s="10">
        <f>B52+C52</f>
        <v>64</v>
      </c>
      <c r="E52" s="46">
        <v>0</v>
      </c>
      <c r="F52" s="46">
        <v>0</v>
      </c>
      <c r="G52" s="10">
        <f>E52+F52</f>
        <v>0</v>
      </c>
      <c r="H52" s="40">
        <f>SUM(D52,G52)</f>
        <v>64</v>
      </c>
    </row>
    <row r="53" spans="1:8" ht="15" customHeight="1" x14ac:dyDescent="0.2">
      <c r="A53" s="55" t="s">
        <v>226</v>
      </c>
      <c r="B53" s="40">
        <v>21</v>
      </c>
      <c r="C53" s="40">
        <v>47</v>
      </c>
      <c r="D53" s="10">
        <f>B53+C53</f>
        <v>68</v>
      </c>
      <c r="E53" s="46">
        <v>29</v>
      </c>
      <c r="F53" s="46">
        <v>33</v>
      </c>
      <c r="G53" s="10">
        <f>E53+F53</f>
        <v>62</v>
      </c>
      <c r="H53" s="40">
        <f>SUM(D53,G53)</f>
        <v>130</v>
      </c>
    </row>
    <row r="54" spans="1:8" ht="15" customHeight="1" x14ac:dyDescent="0.2">
      <c r="A54" s="55" t="s">
        <v>225</v>
      </c>
      <c r="B54" s="40">
        <v>8</v>
      </c>
      <c r="C54" s="40">
        <v>23</v>
      </c>
      <c r="D54" s="10">
        <f>B54+C54</f>
        <v>31</v>
      </c>
      <c r="E54" s="46">
        <v>11</v>
      </c>
      <c r="F54" s="46">
        <v>16</v>
      </c>
      <c r="G54" s="10">
        <f>E54+F54</f>
        <v>27</v>
      </c>
      <c r="H54" s="40">
        <f>SUM(D54,G54)</f>
        <v>58</v>
      </c>
    </row>
    <row r="55" spans="1:8" ht="15" customHeight="1" x14ac:dyDescent="0.2">
      <c r="A55" s="55" t="s">
        <v>224</v>
      </c>
      <c r="B55" s="40">
        <v>21</v>
      </c>
      <c r="C55" s="40">
        <v>22</v>
      </c>
      <c r="D55" s="10">
        <f>B55+C55</f>
        <v>43</v>
      </c>
      <c r="E55" s="46">
        <v>11</v>
      </c>
      <c r="F55" s="46">
        <v>10</v>
      </c>
      <c r="G55" s="10">
        <f>E55+F55</f>
        <v>21</v>
      </c>
      <c r="H55" s="40">
        <f>SUM(D55,G55)</f>
        <v>64</v>
      </c>
    </row>
    <row r="56" spans="1:8" ht="15" customHeight="1" x14ac:dyDescent="0.2">
      <c r="A56" s="55" t="s">
        <v>80</v>
      </c>
      <c r="B56" s="40">
        <v>37</v>
      </c>
      <c r="C56" s="40">
        <v>32</v>
      </c>
      <c r="D56" s="10">
        <f>B56+C56</f>
        <v>69</v>
      </c>
      <c r="E56" s="46">
        <v>34</v>
      </c>
      <c r="F56" s="46">
        <v>36</v>
      </c>
      <c r="G56" s="10">
        <f>E56+F56</f>
        <v>70</v>
      </c>
      <c r="H56" s="40">
        <f>SUM(D56,G56)</f>
        <v>139</v>
      </c>
    </row>
    <row r="57" spans="1:8" ht="15" customHeight="1" x14ac:dyDescent="0.2">
      <c r="A57" s="55" t="s">
        <v>223</v>
      </c>
      <c r="B57" s="40">
        <v>8</v>
      </c>
      <c r="C57" s="40">
        <v>9</v>
      </c>
      <c r="D57" s="10">
        <f>B57+C57</f>
        <v>17</v>
      </c>
      <c r="E57" s="46">
        <v>3</v>
      </c>
      <c r="F57" s="46">
        <v>5</v>
      </c>
      <c r="G57" s="10">
        <f>E57+F57</f>
        <v>8</v>
      </c>
      <c r="H57" s="40">
        <f>SUM(D57,G57)</f>
        <v>25</v>
      </c>
    </row>
    <row r="58" spans="1:8" ht="15" customHeight="1" x14ac:dyDescent="0.2">
      <c r="A58" s="55" t="s">
        <v>222</v>
      </c>
      <c r="B58" s="40">
        <v>5</v>
      </c>
      <c r="C58" s="40">
        <v>9</v>
      </c>
      <c r="D58" s="10">
        <f>B58+C58</f>
        <v>14</v>
      </c>
      <c r="E58" s="46">
        <v>10</v>
      </c>
      <c r="F58" s="46">
        <v>8</v>
      </c>
      <c r="G58" s="10">
        <f>E58+F58</f>
        <v>18</v>
      </c>
      <c r="H58" s="40">
        <f>SUM(D58,G58)</f>
        <v>32</v>
      </c>
    </row>
    <row r="59" spans="1:8" ht="15" customHeight="1" x14ac:dyDescent="0.2">
      <c r="A59" s="55" t="s">
        <v>221</v>
      </c>
      <c r="B59" s="40">
        <v>11</v>
      </c>
      <c r="C59" s="40">
        <v>11</v>
      </c>
      <c r="D59" s="10">
        <f>B59+C59</f>
        <v>22</v>
      </c>
      <c r="E59" s="46">
        <v>7</v>
      </c>
      <c r="F59" s="46">
        <v>10</v>
      </c>
      <c r="G59" s="10">
        <f>E59+F59</f>
        <v>17</v>
      </c>
      <c r="H59" s="40">
        <f>SUM(D59,G59)</f>
        <v>39</v>
      </c>
    </row>
    <row r="60" spans="1:8" ht="15" customHeight="1" x14ac:dyDescent="0.2">
      <c r="A60" s="55" t="s">
        <v>78</v>
      </c>
      <c r="B60" s="40">
        <v>37</v>
      </c>
      <c r="C60" s="40">
        <v>37</v>
      </c>
      <c r="D60" s="10">
        <f>B60+C60</f>
        <v>74</v>
      </c>
      <c r="E60" s="46">
        <v>38</v>
      </c>
      <c r="F60" s="46">
        <v>34</v>
      </c>
      <c r="G60" s="10">
        <f>E60+F60</f>
        <v>72</v>
      </c>
      <c r="H60" s="40">
        <f>SUM(D60,G60)</f>
        <v>146</v>
      </c>
    </row>
    <row r="61" spans="1:8" ht="15" customHeight="1" x14ac:dyDescent="0.2">
      <c r="A61" s="55" t="s">
        <v>76</v>
      </c>
      <c r="B61" s="40">
        <v>40</v>
      </c>
      <c r="C61" s="40">
        <v>41</v>
      </c>
      <c r="D61" s="10">
        <f>B61+C61</f>
        <v>81</v>
      </c>
      <c r="E61" s="46">
        <v>0</v>
      </c>
      <c r="F61" s="46">
        <v>0</v>
      </c>
      <c r="G61" s="10">
        <f>E61+F61</f>
        <v>0</v>
      </c>
      <c r="H61" s="40">
        <f>SUM(D61,G61)</f>
        <v>81</v>
      </c>
    </row>
    <row r="62" spans="1:8" ht="15" customHeight="1" x14ac:dyDescent="0.2">
      <c r="A62" s="55" t="s">
        <v>74</v>
      </c>
      <c r="B62" s="40">
        <v>29</v>
      </c>
      <c r="C62" s="40">
        <v>29</v>
      </c>
      <c r="D62" s="10">
        <f>B62+C62</f>
        <v>58</v>
      </c>
      <c r="E62" s="46">
        <v>11</v>
      </c>
      <c r="F62" s="46">
        <v>4</v>
      </c>
      <c r="G62" s="10">
        <f>E62+F62</f>
        <v>15</v>
      </c>
      <c r="H62" s="40">
        <f>SUM(D62,G62)</f>
        <v>73</v>
      </c>
    </row>
    <row r="63" spans="1:8" ht="15" customHeight="1" x14ac:dyDescent="0.2">
      <c r="A63" s="55" t="s">
        <v>220</v>
      </c>
      <c r="B63" s="40">
        <v>2</v>
      </c>
      <c r="C63" s="40">
        <v>7</v>
      </c>
      <c r="D63" s="10">
        <f>B63+C63</f>
        <v>9</v>
      </c>
      <c r="E63" s="46">
        <v>1</v>
      </c>
      <c r="F63" s="46">
        <v>5</v>
      </c>
      <c r="G63" s="10">
        <f>E63+F63</f>
        <v>6</v>
      </c>
      <c r="H63" s="40">
        <f>SUM(D63,G63)</f>
        <v>15</v>
      </c>
    </row>
    <row r="64" spans="1:8" ht="15" customHeight="1" x14ac:dyDescent="0.2">
      <c r="A64" s="55" t="s">
        <v>219</v>
      </c>
      <c r="B64" s="40">
        <v>11</v>
      </c>
      <c r="C64" s="40">
        <v>19</v>
      </c>
      <c r="D64" s="10">
        <f>B64+C64</f>
        <v>30</v>
      </c>
      <c r="E64" s="46">
        <v>9</v>
      </c>
      <c r="F64" s="46">
        <v>10</v>
      </c>
      <c r="G64" s="10">
        <f>E64+F64</f>
        <v>19</v>
      </c>
      <c r="H64" s="40">
        <f>SUM(D64,G64)</f>
        <v>49</v>
      </c>
    </row>
    <row r="65" spans="1:8" s="12" customFormat="1" ht="15" customHeight="1" x14ac:dyDescent="0.2">
      <c r="A65" s="21" t="s">
        <v>218</v>
      </c>
      <c r="B65" s="15">
        <f>SUM(B66)</f>
        <v>95</v>
      </c>
      <c r="C65" s="15">
        <f>SUM(C66)</f>
        <v>58</v>
      </c>
      <c r="D65" s="15">
        <f>SUM(D66)</f>
        <v>153</v>
      </c>
      <c r="E65" s="15">
        <f>SUM(E66)</f>
        <v>8</v>
      </c>
      <c r="F65" s="15">
        <f>SUM(F66)</f>
        <v>5</v>
      </c>
      <c r="G65" s="15">
        <f>SUM(G66)</f>
        <v>13</v>
      </c>
      <c r="H65" s="15">
        <f>SUM(D65,G65)</f>
        <v>166</v>
      </c>
    </row>
    <row r="66" spans="1:8" ht="15" customHeight="1" x14ac:dyDescent="0.2">
      <c r="A66" s="23" t="s">
        <v>217</v>
      </c>
      <c r="B66" s="15">
        <f>SUM(B67:B75)</f>
        <v>95</v>
      </c>
      <c r="C66" s="15">
        <f>SUM(C67:C75)</f>
        <v>58</v>
      </c>
      <c r="D66" s="15">
        <f>SUM(D67:D75)</f>
        <v>153</v>
      </c>
      <c r="E66" s="15">
        <f>SUM(E67:E75)</f>
        <v>8</v>
      </c>
      <c r="F66" s="15">
        <f>SUM(F67:F75)</f>
        <v>5</v>
      </c>
      <c r="G66" s="15">
        <f>SUM(G67:G75)</f>
        <v>13</v>
      </c>
      <c r="H66" s="15">
        <f>SUM(D66,G66)</f>
        <v>166</v>
      </c>
    </row>
    <row r="67" spans="1:8" ht="15" customHeight="1" x14ac:dyDescent="0.2">
      <c r="A67" s="25" t="s">
        <v>216</v>
      </c>
      <c r="B67" s="40">
        <v>11</v>
      </c>
      <c r="C67" s="40">
        <v>9</v>
      </c>
      <c r="D67" s="10">
        <f>B67+C67</f>
        <v>20</v>
      </c>
      <c r="E67" s="10">
        <v>0</v>
      </c>
      <c r="F67" s="10">
        <v>1</v>
      </c>
      <c r="G67" s="10">
        <f>E67+F67</f>
        <v>1</v>
      </c>
      <c r="H67" s="10">
        <f>SUM(D67,G67)</f>
        <v>21</v>
      </c>
    </row>
    <row r="68" spans="1:8" ht="15" customHeight="1" x14ac:dyDescent="0.2">
      <c r="A68" s="25" t="s">
        <v>215</v>
      </c>
      <c r="B68" s="40">
        <v>8</v>
      </c>
      <c r="C68" s="40">
        <v>14</v>
      </c>
      <c r="D68" s="10">
        <f>B68+C68</f>
        <v>22</v>
      </c>
      <c r="E68" s="10">
        <v>0</v>
      </c>
      <c r="F68" s="10">
        <v>0</v>
      </c>
      <c r="G68" s="10">
        <f>E68+F68</f>
        <v>0</v>
      </c>
      <c r="H68" s="10">
        <f>SUM(D68,G68)</f>
        <v>22</v>
      </c>
    </row>
    <row r="69" spans="1:8" ht="15" customHeight="1" x14ac:dyDescent="0.2">
      <c r="A69" s="25" t="s">
        <v>214</v>
      </c>
      <c r="B69" s="40">
        <v>17</v>
      </c>
      <c r="C69" s="40">
        <v>4</v>
      </c>
      <c r="D69" s="10">
        <f>B69+C69</f>
        <v>21</v>
      </c>
      <c r="E69" s="10">
        <v>0</v>
      </c>
      <c r="F69" s="10">
        <v>0</v>
      </c>
      <c r="G69" s="10">
        <f>E69+F69</f>
        <v>0</v>
      </c>
      <c r="H69" s="10">
        <f>SUM(D69,G69)</f>
        <v>21</v>
      </c>
    </row>
    <row r="70" spans="1:8" ht="15" customHeight="1" x14ac:dyDescent="0.2">
      <c r="A70" s="25" t="s">
        <v>213</v>
      </c>
      <c r="B70" s="40">
        <v>25</v>
      </c>
      <c r="C70" s="40">
        <v>9</v>
      </c>
      <c r="D70" s="10">
        <f>B70+C70</f>
        <v>34</v>
      </c>
      <c r="E70" s="10">
        <v>7</v>
      </c>
      <c r="F70" s="10">
        <v>4</v>
      </c>
      <c r="G70" s="10">
        <f>E70+F70</f>
        <v>11</v>
      </c>
      <c r="H70" s="10">
        <f>SUM(D70,G70)</f>
        <v>45</v>
      </c>
    </row>
    <row r="71" spans="1:8" ht="15" customHeight="1" x14ac:dyDescent="0.2">
      <c r="A71" s="25" t="s">
        <v>212</v>
      </c>
      <c r="B71" s="40">
        <v>2</v>
      </c>
      <c r="C71" s="40">
        <v>7</v>
      </c>
      <c r="D71" s="10">
        <f>B71+C71</f>
        <v>9</v>
      </c>
      <c r="E71" s="10">
        <v>0</v>
      </c>
      <c r="F71" s="10">
        <v>0</v>
      </c>
      <c r="G71" s="10">
        <f>E71+F71</f>
        <v>0</v>
      </c>
      <c r="H71" s="10">
        <f>SUM(D71,G71)</f>
        <v>9</v>
      </c>
    </row>
    <row r="72" spans="1:8" ht="15" customHeight="1" x14ac:dyDescent="0.2">
      <c r="A72" s="25" t="s">
        <v>211</v>
      </c>
      <c r="B72" s="40">
        <v>7</v>
      </c>
      <c r="C72" s="40">
        <v>1</v>
      </c>
      <c r="D72" s="10">
        <f>B72+C72</f>
        <v>8</v>
      </c>
      <c r="E72" s="10">
        <v>1</v>
      </c>
      <c r="F72" s="10">
        <v>0</v>
      </c>
      <c r="G72" s="10">
        <f>E72+F72</f>
        <v>1</v>
      </c>
      <c r="H72" s="10">
        <f>SUM(D72,G72)</f>
        <v>9</v>
      </c>
    </row>
    <row r="73" spans="1:8" ht="15" customHeight="1" x14ac:dyDescent="0.2">
      <c r="A73" s="25" t="s">
        <v>210</v>
      </c>
      <c r="B73" s="40">
        <v>8</v>
      </c>
      <c r="C73" s="40">
        <v>5</v>
      </c>
      <c r="D73" s="10">
        <f>B73+C73</f>
        <v>13</v>
      </c>
      <c r="E73" s="10">
        <v>0</v>
      </c>
      <c r="F73" s="10">
        <v>0</v>
      </c>
      <c r="G73" s="10">
        <f>E73+F73</f>
        <v>0</v>
      </c>
      <c r="H73" s="10">
        <f>SUM(D73,G73)</f>
        <v>13</v>
      </c>
    </row>
    <row r="74" spans="1:8" ht="15" customHeight="1" x14ac:dyDescent="0.2">
      <c r="A74" s="25" t="s">
        <v>209</v>
      </c>
      <c r="B74" s="10">
        <v>8</v>
      </c>
      <c r="C74" s="10">
        <v>2</v>
      </c>
      <c r="D74" s="10">
        <f>B74+C74</f>
        <v>10</v>
      </c>
      <c r="E74" s="10">
        <v>0</v>
      </c>
      <c r="F74" s="10">
        <v>0</v>
      </c>
      <c r="G74" s="10">
        <f>E74+F74</f>
        <v>0</v>
      </c>
      <c r="H74" s="10">
        <f>SUM(D74,G74)</f>
        <v>10</v>
      </c>
    </row>
    <row r="75" spans="1:8" ht="15" customHeight="1" x14ac:dyDescent="0.2">
      <c r="A75" s="25" t="s">
        <v>208</v>
      </c>
      <c r="B75" s="40">
        <v>9</v>
      </c>
      <c r="C75" s="40">
        <v>7</v>
      </c>
      <c r="D75" s="10">
        <f>B75+C75</f>
        <v>16</v>
      </c>
      <c r="E75" s="10">
        <v>0</v>
      </c>
      <c r="F75" s="10">
        <v>0</v>
      </c>
      <c r="G75" s="10">
        <f>E75+F75</f>
        <v>0</v>
      </c>
      <c r="H75" s="10">
        <f>SUM(D75,G75)</f>
        <v>16</v>
      </c>
    </row>
    <row r="76" spans="1:8" ht="15" customHeight="1" x14ac:dyDescent="0.2">
      <c r="A76" s="21" t="s">
        <v>207</v>
      </c>
      <c r="B76" s="38">
        <f>B77</f>
        <v>11</v>
      </c>
      <c r="C76" s="38">
        <f>C77</f>
        <v>16</v>
      </c>
      <c r="D76" s="38">
        <f>D77</f>
        <v>27</v>
      </c>
      <c r="E76" s="38">
        <f>E77</f>
        <v>0</v>
      </c>
      <c r="F76" s="38">
        <f>F77</f>
        <v>0</v>
      </c>
      <c r="G76" s="38">
        <f>G77</f>
        <v>0</v>
      </c>
      <c r="H76" s="38">
        <f>H77</f>
        <v>27</v>
      </c>
    </row>
    <row r="77" spans="1:8" ht="15" customHeight="1" x14ac:dyDescent="0.2">
      <c r="A77" s="23" t="s">
        <v>206</v>
      </c>
      <c r="B77" s="38">
        <f>B78</f>
        <v>11</v>
      </c>
      <c r="C77" s="38">
        <f>C78</f>
        <v>16</v>
      </c>
      <c r="D77" s="38">
        <f>D78</f>
        <v>27</v>
      </c>
      <c r="E77" s="38">
        <f>E78</f>
        <v>0</v>
      </c>
      <c r="F77" s="38">
        <f>F78</f>
        <v>0</v>
      </c>
      <c r="G77" s="38">
        <f>G78</f>
        <v>0</v>
      </c>
      <c r="H77" s="38">
        <f>H78</f>
        <v>27</v>
      </c>
    </row>
    <row r="78" spans="1:8" ht="15" customHeight="1" x14ac:dyDescent="0.2">
      <c r="A78" s="25" t="s">
        <v>205</v>
      </c>
      <c r="B78" s="40">
        <v>11</v>
      </c>
      <c r="C78" s="40">
        <v>16</v>
      </c>
      <c r="D78" s="10">
        <f>B78+C78</f>
        <v>27</v>
      </c>
      <c r="E78" s="10">
        <v>0</v>
      </c>
      <c r="F78" s="10">
        <v>0</v>
      </c>
      <c r="G78" s="10">
        <f>E78+F78</f>
        <v>0</v>
      </c>
      <c r="H78" s="10">
        <f>SUM(D78,G78)</f>
        <v>27</v>
      </c>
    </row>
    <row r="79" spans="1:8" s="12" customFormat="1" ht="15" customHeight="1" x14ac:dyDescent="0.2">
      <c r="A79" s="21" t="s">
        <v>204</v>
      </c>
      <c r="B79" s="54">
        <f>SUM(B80)</f>
        <v>161</v>
      </c>
      <c r="C79" s="54">
        <f>SUM(C80)</f>
        <v>47</v>
      </c>
      <c r="D79" s="54">
        <f>SUM(D80)</f>
        <v>208</v>
      </c>
      <c r="E79" s="54">
        <f>SUM(E80)</f>
        <v>86</v>
      </c>
      <c r="F79" s="54">
        <f>SUM(F80)</f>
        <v>33</v>
      </c>
      <c r="G79" s="54">
        <f>SUM(G80)</f>
        <v>119</v>
      </c>
      <c r="H79" s="15">
        <f>SUM(D79,G79)</f>
        <v>327</v>
      </c>
    </row>
    <row r="80" spans="1:8" ht="15" customHeight="1" x14ac:dyDescent="0.2">
      <c r="A80" s="23" t="s">
        <v>203</v>
      </c>
      <c r="B80" s="38">
        <f>SUM(B81:B90)</f>
        <v>161</v>
      </c>
      <c r="C80" s="38">
        <f>SUM(C81:C90)</f>
        <v>47</v>
      </c>
      <c r="D80" s="38">
        <f>SUM(D81:D90)</f>
        <v>208</v>
      </c>
      <c r="E80" s="38">
        <f>SUM(E81:E90)</f>
        <v>86</v>
      </c>
      <c r="F80" s="38">
        <f>SUM(F81:F90)</f>
        <v>33</v>
      </c>
      <c r="G80" s="38">
        <f>SUM(E80:F80)</f>
        <v>119</v>
      </c>
      <c r="H80" s="38">
        <f>SUM(D80,G80)</f>
        <v>327</v>
      </c>
    </row>
    <row r="81" spans="1:10" ht="15" customHeight="1" x14ac:dyDescent="0.2">
      <c r="A81" s="25" t="s">
        <v>202</v>
      </c>
      <c r="B81" s="40">
        <v>24</v>
      </c>
      <c r="C81" s="40">
        <v>5</v>
      </c>
      <c r="D81" s="10">
        <f>B81+C81</f>
        <v>29</v>
      </c>
      <c r="E81" s="40">
        <v>14</v>
      </c>
      <c r="F81" s="40">
        <v>10</v>
      </c>
      <c r="G81" s="10">
        <f>E81+F81</f>
        <v>24</v>
      </c>
      <c r="H81" s="10">
        <f>SUM(D81,G81)</f>
        <v>53</v>
      </c>
    </row>
    <row r="82" spans="1:10" ht="15" customHeight="1" x14ac:dyDescent="0.2">
      <c r="A82" s="25" t="s">
        <v>201</v>
      </c>
      <c r="B82" s="40">
        <v>17</v>
      </c>
      <c r="C82" s="40">
        <v>2</v>
      </c>
      <c r="D82" s="10">
        <f>B82+C82</f>
        <v>19</v>
      </c>
      <c r="E82" s="40">
        <v>7</v>
      </c>
      <c r="F82" s="40">
        <v>0</v>
      </c>
      <c r="G82" s="10">
        <f>E82+F82</f>
        <v>7</v>
      </c>
      <c r="H82" s="10">
        <f>SUM(D82,G82)</f>
        <v>26</v>
      </c>
    </row>
    <row r="83" spans="1:10" ht="15" customHeight="1" x14ac:dyDescent="0.2">
      <c r="A83" s="25" t="s">
        <v>200</v>
      </c>
      <c r="B83" s="40">
        <v>23</v>
      </c>
      <c r="C83" s="40">
        <v>3</v>
      </c>
      <c r="D83" s="10">
        <f>B83+C83</f>
        <v>26</v>
      </c>
      <c r="E83" s="40">
        <v>0</v>
      </c>
      <c r="F83" s="40">
        <v>0</v>
      </c>
      <c r="G83" s="10">
        <f>E83+F83</f>
        <v>0</v>
      </c>
      <c r="H83" s="10">
        <f>SUM(D83,G83)</f>
        <v>26</v>
      </c>
    </row>
    <row r="84" spans="1:10" ht="15" customHeight="1" x14ac:dyDescent="0.2">
      <c r="A84" s="25" t="s">
        <v>199</v>
      </c>
      <c r="B84" s="40">
        <v>21</v>
      </c>
      <c r="C84" s="40">
        <v>1</v>
      </c>
      <c r="D84" s="10">
        <f>B84+C84</f>
        <v>22</v>
      </c>
      <c r="E84" s="40">
        <v>13</v>
      </c>
      <c r="F84" s="40">
        <v>3</v>
      </c>
      <c r="G84" s="10">
        <f>E84+F84</f>
        <v>16</v>
      </c>
      <c r="H84" s="10">
        <f>SUM(D84,G84)</f>
        <v>38</v>
      </c>
    </row>
    <row r="85" spans="1:10" ht="15" customHeight="1" x14ac:dyDescent="0.2">
      <c r="A85" s="25" t="s">
        <v>198</v>
      </c>
      <c r="B85" s="40">
        <v>6</v>
      </c>
      <c r="C85" s="40">
        <v>5</v>
      </c>
      <c r="D85" s="10">
        <f>B85+C85</f>
        <v>11</v>
      </c>
      <c r="E85" s="40">
        <v>0</v>
      </c>
      <c r="F85" s="40">
        <v>0</v>
      </c>
      <c r="G85" s="10">
        <f>E85+F85</f>
        <v>0</v>
      </c>
      <c r="H85" s="10">
        <f>SUM(D85,G85)</f>
        <v>11</v>
      </c>
    </row>
    <row r="86" spans="1:10" ht="15" customHeight="1" x14ac:dyDescent="0.2">
      <c r="A86" s="25" t="s">
        <v>72</v>
      </c>
      <c r="B86" s="40">
        <v>13</v>
      </c>
      <c r="C86" s="40">
        <v>11</v>
      </c>
      <c r="D86" s="10">
        <f>B86+C86</f>
        <v>24</v>
      </c>
      <c r="E86" s="40">
        <v>13</v>
      </c>
      <c r="F86" s="40">
        <v>8</v>
      </c>
      <c r="G86" s="10">
        <f>E86+F86</f>
        <v>21</v>
      </c>
      <c r="H86" s="10">
        <f>SUM(D86,G86)</f>
        <v>45</v>
      </c>
    </row>
    <row r="87" spans="1:10" ht="15" customHeight="1" x14ac:dyDescent="0.2">
      <c r="A87" s="25" t="s">
        <v>197</v>
      </c>
      <c r="B87" s="40">
        <v>11</v>
      </c>
      <c r="C87" s="40">
        <v>9</v>
      </c>
      <c r="D87" s="10">
        <f>B87+C87</f>
        <v>20</v>
      </c>
      <c r="E87" s="40">
        <v>8</v>
      </c>
      <c r="F87" s="40">
        <v>1</v>
      </c>
      <c r="G87" s="10">
        <f>E87+F87</f>
        <v>9</v>
      </c>
      <c r="H87" s="10">
        <f>SUM(D87,G87)</f>
        <v>29</v>
      </c>
    </row>
    <row r="88" spans="1:10" ht="15" customHeight="1" x14ac:dyDescent="0.2">
      <c r="A88" s="25" t="s">
        <v>196</v>
      </c>
      <c r="B88" s="40">
        <v>16</v>
      </c>
      <c r="C88" s="40">
        <v>3</v>
      </c>
      <c r="D88" s="10">
        <f>B88+C88</f>
        <v>19</v>
      </c>
      <c r="E88" s="40">
        <v>5</v>
      </c>
      <c r="F88" s="40">
        <v>6</v>
      </c>
      <c r="G88" s="10">
        <f>E88+F88</f>
        <v>11</v>
      </c>
      <c r="H88" s="10">
        <f>SUM(D88,G88)</f>
        <v>30</v>
      </c>
    </row>
    <row r="89" spans="1:10" ht="15" customHeight="1" x14ac:dyDescent="0.2">
      <c r="A89" s="25" t="s">
        <v>195</v>
      </c>
      <c r="B89" s="40">
        <v>14</v>
      </c>
      <c r="C89" s="40">
        <v>0</v>
      </c>
      <c r="D89" s="10">
        <f>B89+C89</f>
        <v>14</v>
      </c>
      <c r="E89" s="40">
        <v>10</v>
      </c>
      <c r="F89" s="40">
        <v>2</v>
      </c>
      <c r="G89" s="10">
        <f>E89+F89</f>
        <v>12</v>
      </c>
      <c r="H89" s="10">
        <f>SUM(D89,G89)</f>
        <v>26</v>
      </c>
    </row>
    <row r="90" spans="1:10" ht="15" customHeight="1" x14ac:dyDescent="0.2">
      <c r="A90" s="25" t="s">
        <v>194</v>
      </c>
      <c r="B90" s="40">
        <v>16</v>
      </c>
      <c r="C90" s="40">
        <v>8</v>
      </c>
      <c r="D90" s="10">
        <f>B90+C90</f>
        <v>24</v>
      </c>
      <c r="E90" s="40">
        <v>16</v>
      </c>
      <c r="F90" s="40">
        <v>3</v>
      </c>
      <c r="G90" s="10">
        <f>E90+F90</f>
        <v>19</v>
      </c>
      <c r="H90" s="10">
        <f>SUM(D90,G90)</f>
        <v>43</v>
      </c>
    </row>
    <row r="91" spans="1:10" s="12" customFormat="1" ht="15" customHeight="1" x14ac:dyDescent="0.2">
      <c r="A91" s="15" t="s">
        <v>193</v>
      </c>
      <c r="B91" s="15">
        <f>SUM(B92)</f>
        <v>1870</v>
      </c>
      <c r="C91" s="15">
        <f>SUM(C92)</f>
        <v>2142</v>
      </c>
      <c r="D91" s="15">
        <f>SUM(D92)</f>
        <v>4012</v>
      </c>
      <c r="E91" s="15">
        <f>SUM(E92)</f>
        <v>3855</v>
      </c>
      <c r="F91" s="15">
        <f>SUM(F92)</f>
        <v>4085</v>
      </c>
      <c r="G91" s="15">
        <f>SUM(G92)</f>
        <v>7940</v>
      </c>
      <c r="H91" s="15">
        <f>SUM(D91,G91)</f>
        <v>11952</v>
      </c>
    </row>
    <row r="92" spans="1:10" ht="15" customHeight="1" x14ac:dyDescent="0.2">
      <c r="A92" s="23" t="s">
        <v>192</v>
      </c>
      <c r="B92" s="38">
        <f>SUM(B93:B170)</f>
        <v>1870</v>
      </c>
      <c r="C92" s="38">
        <f>SUM(C93:C170)</f>
        <v>2142</v>
      </c>
      <c r="D92" s="38">
        <f>SUM(D93:D170)</f>
        <v>4012</v>
      </c>
      <c r="E92" s="38">
        <f>SUM(E93:E170)</f>
        <v>3855</v>
      </c>
      <c r="F92" s="38">
        <f>SUM(F93:F170)</f>
        <v>4085</v>
      </c>
      <c r="G92" s="38">
        <f>SUM(E92:F92)</f>
        <v>7940</v>
      </c>
      <c r="H92" s="38">
        <f>SUM(D92,G92)</f>
        <v>11952</v>
      </c>
      <c r="I92" s="12"/>
      <c r="J92" s="12"/>
    </row>
    <row r="93" spans="1:10" ht="15" customHeight="1" x14ac:dyDescent="0.2">
      <c r="A93" s="50" t="s">
        <v>191</v>
      </c>
      <c r="B93" s="40">
        <v>6</v>
      </c>
      <c r="C93" s="40">
        <v>8</v>
      </c>
      <c r="D93" s="10">
        <f>B93+C93</f>
        <v>14</v>
      </c>
      <c r="E93" s="46">
        <v>10</v>
      </c>
      <c r="F93" s="46">
        <v>5</v>
      </c>
      <c r="G93" s="10">
        <f>E93+F93</f>
        <v>15</v>
      </c>
      <c r="H93" s="10">
        <f>SUM(D93,G93)</f>
        <v>29</v>
      </c>
    </row>
    <row r="94" spans="1:10" ht="15" customHeight="1" x14ac:dyDescent="0.2">
      <c r="A94" s="50" t="s">
        <v>190</v>
      </c>
      <c r="B94" s="40">
        <v>9</v>
      </c>
      <c r="C94" s="40">
        <v>3</v>
      </c>
      <c r="D94" s="10">
        <f>B94+C94</f>
        <v>12</v>
      </c>
      <c r="E94" s="46">
        <v>3</v>
      </c>
      <c r="F94" s="46">
        <v>11</v>
      </c>
      <c r="G94" s="10">
        <f>E94+F94</f>
        <v>14</v>
      </c>
      <c r="H94" s="10">
        <f>SUM(D94,G94)</f>
        <v>26</v>
      </c>
    </row>
    <row r="95" spans="1:10" ht="15" customHeight="1" x14ac:dyDescent="0.2">
      <c r="A95" s="50" t="s">
        <v>189</v>
      </c>
      <c r="B95" s="53">
        <v>20</v>
      </c>
      <c r="C95" s="53">
        <v>23</v>
      </c>
      <c r="D95" s="10">
        <f>B95+C95</f>
        <v>43</v>
      </c>
      <c r="E95" s="46">
        <v>32</v>
      </c>
      <c r="F95" s="46">
        <v>40</v>
      </c>
      <c r="G95" s="10">
        <f>E95+F95</f>
        <v>72</v>
      </c>
      <c r="H95" s="10">
        <f>SUM(D95,G95)</f>
        <v>115</v>
      </c>
    </row>
    <row r="96" spans="1:10" ht="15" customHeight="1" x14ac:dyDescent="0.2">
      <c r="A96" s="50" t="s">
        <v>188</v>
      </c>
      <c r="B96" s="40">
        <v>101</v>
      </c>
      <c r="C96" s="40">
        <v>165</v>
      </c>
      <c r="D96" s="10">
        <f>B96+C96</f>
        <v>266</v>
      </c>
      <c r="E96" s="46">
        <v>175</v>
      </c>
      <c r="F96" s="46">
        <v>295</v>
      </c>
      <c r="G96" s="10">
        <f>E96+F96</f>
        <v>470</v>
      </c>
      <c r="H96" s="10">
        <f>SUM(D96,G96)</f>
        <v>736</v>
      </c>
    </row>
    <row r="97" spans="1:8" ht="15" customHeight="1" x14ac:dyDescent="0.2">
      <c r="A97" s="50" t="s">
        <v>187</v>
      </c>
      <c r="B97" s="40">
        <v>7</v>
      </c>
      <c r="C97" s="40">
        <v>19</v>
      </c>
      <c r="D97" s="10">
        <f>B97+C97</f>
        <v>26</v>
      </c>
      <c r="E97" s="46">
        <v>5</v>
      </c>
      <c r="F97" s="46">
        <v>22</v>
      </c>
      <c r="G97" s="10">
        <f>E97+F97</f>
        <v>27</v>
      </c>
      <c r="H97" s="10">
        <f>SUM(D97,G97)</f>
        <v>53</v>
      </c>
    </row>
    <row r="98" spans="1:8" ht="15" customHeight="1" x14ac:dyDescent="0.2">
      <c r="A98" s="50" t="s">
        <v>186</v>
      </c>
      <c r="B98" s="40">
        <v>10</v>
      </c>
      <c r="C98" s="40">
        <v>8</v>
      </c>
      <c r="D98" s="10">
        <f>B98+C98</f>
        <v>18</v>
      </c>
      <c r="E98" s="46">
        <v>37</v>
      </c>
      <c r="F98" s="46">
        <v>14</v>
      </c>
      <c r="G98" s="10">
        <f>E98+F98</f>
        <v>51</v>
      </c>
      <c r="H98" s="10">
        <f>SUM(D98,G98)</f>
        <v>69</v>
      </c>
    </row>
    <row r="99" spans="1:8" ht="15" customHeight="1" x14ac:dyDescent="0.2">
      <c r="A99" s="51" t="s">
        <v>185</v>
      </c>
      <c r="B99" s="40">
        <v>12</v>
      </c>
      <c r="C99" s="40">
        <v>14</v>
      </c>
      <c r="D99" s="10">
        <f>B99+C99</f>
        <v>26</v>
      </c>
      <c r="E99" s="46">
        <v>19</v>
      </c>
      <c r="F99" s="46">
        <v>47</v>
      </c>
      <c r="G99" s="10">
        <f>E99+F99</f>
        <v>66</v>
      </c>
      <c r="H99" s="10">
        <f>SUM(D99,G99)</f>
        <v>92</v>
      </c>
    </row>
    <row r="100" spans="1:8" ht="15" customHeight="1" x14ac:dyDescent="0.2">
      <c r="A100" s="50" t="s">
        <v>184</v>
      </c>
      <c r="B100" s="40">
        <v>17</v>
      </c>
      <c r="C100" s="40">
        <v>24</v>
      </c>
      <c r="D100" s="10">
        <f>B100+C100</f>
        <v>41</v>
      </c>
      <c r="E100" s="46">
        <v>15</v>
      </c>
      <c r="F100" s="46">
        <v>21</v>
      </c>
      <c r="G100" s="10">
        <f>E100+F100</f>
        <v>36</v>
      </c>
      <c r="H100" s="10">
        <f>SUM(D100,G100)</f>
        <v>77</v>
      </c>
    </row>
    <row r="101" spans="1:8" ht="15" customHeight="1" x14ac:dyDescent="0.2">
      <c r="A101" s="50" t="s">
        <v>183</v>
      </c>
      <c r="B101" s="40">
        <v>69</v>
      </c>
      <c r="C101" s="40">
        <v>16</v>
      </c>
      <c r="D101" s="10">
        <f>B101+C101</f>
        <v>85</v>
      </c>
      <c r="E101" s="46">
        <v>140</v>
      </c>
      <c r="F101" s="46">
        <v>35</v>
      </c>
      <c r="G101" s="10">
        <f>E101+F101</f>
        <v>175</v>
      </c>
      <c r="H101" s="10">
        <f>SUM(D101,G101)</f>
        <v>260</v>
      </c>
    </row>
    <row r="102" spans="1:8" ht="15" customHeight="1" x14ac:dyDescent="0.2">
      <c r="A102" s="50" t="s">
        <v>182</v>
      </c>
      <c r="B102" s="40">
        <v>16</v>
      </c>
      <c r="C102" s="40">
        <v>22</v>
      </c>
      <c r="D102" s="10">
        <f>B102+C102</f>
        <v>38</v>
      </c>
      <c r="E102" s="46">
        <v>18</v>
      </c>
      <c r="F102" s="46">
        <v>20</v>
      </c>
      <c r="G102" s="10">
        <f>E102+F102</f>
        <v>38</v>
      </c>
      <c r="H102" s="10">
        <f>SUM(D102,G102)</f>
        <v>76</v>
      </c>
    </row>
    <row r="103" spans="1:8" ht="15" customHeight="1" x14ac:dyDescent="0.2">
      <c r="A103" s="50" t="s">
        <v>181</v>
      </c>
      <c r="B103" s="40">
        <v>9</v>
      </c>
      <c r="C103" s="40">
        <v>4</v>
      </c>
      <c r="D103" s="10">
        <f>B103+C103</f>
        <v>13</v>
      </c>
      <c r="E103" s="46">
        <v>29</v>
      </c>
      <c r="F103" s="46">
        <v>9</v>
      </c>
      <c r="G103" s="10">
        <f>E103+F103</f>
        <v>38</v>
      </c>
      <c r="H103" s="10">
        <f>SUM(D103,G103)</f>
        <v>51</v>
      </c>
    </row>
    <row r="104" spans="1:8" ht="15" customHeight="1" x14ac:dyDescent="0.2">
      <c r="A104" s="50" t="s">
        <v>180</v>
      </c>
      <c r="B104" s="40">
        <v>0</v>
      </c>
      <c r="C104" s="40">
        <v>0</v>
      </c>
      <c r="D104" s="10">
        <f>B104+C104</f>
        <v>0</v>
      </c>
      <c r="E104" s="46">
        <v>3</v>
      </c>
      <c r="F104" s="46">
        <v>2</v>
      </c>
      <c r="G104" s="10">
        <f>E104+F104</f>
        <v>5</v>
      </c>
      <c r="H104" s="10">
        <f>SUM(D104,G104)</f>
        <v>5</v>
      </c>
    </row>
    <row r="105" spans="1:8" ht="15" customHeight="1" x14ac:dyDescent="0.2">
      <c r="A105" s="50" t="s">
        <v>179</v>
      </c>
      <c r="B105" s="40">
        <v>158</v>
      </c>
      <c r="C105" s="40">
        <v>63</v>
      </c>
      <c r="D105" s="10">
        <f>B105+C105</f>
        <v>221</v>
      </c>
      <c r="E105" s="46">
        <v>297</v>
      </c>
      <c r="F105" s="46">
        <v>119</v>
      </c>
      <c r="G105" s="10">
        <f>E105+F105</f>
        <v>416</v>
      </c>
      <c r="H105" s="10">
        <f>SUM(D105,G105)</f>
        <v>637</v>
      </c>
    </row>
    <row r="106" spans="1:8" ht="15" customHeight="1" x14ac:dyDescent="0.2">
      <c r="A106" s="50" t="s">
        <v>178</v>
      </c>
      <c r="B106" s="40">
        <v>26</v>
      </c>
      <c r="C106" s="40">
        <v>10</v>
      </c>
      <c r="D106" s="10">
        <f>B106+C106</f>
        <v>36</v>
      </c>
      <c r="E106" s="46">
        <v>51</v>
      </c>
      <c r="F106" s="46">
        <v>13</v>
      </c>
      <c r="G106" s="10">
        <f>E106+F106</f>
        <v>64</v>
      </c>
      <c r="H106" s="10">
        <f>SUM(D106,G106)</f>
        <v>100</v>
      </c>
    </row>
    <row r="107" spans="1:8" ht="15" customHeight="1" x14ac:dyDescent="0.2">
      <c r="A107" s="50" t="s">
        <v>177</v>
      </c>
      <c r="B107" s="40">
        <v>16</v>
      </c>
      <c r="C107" s="40">
        <v>12</v>
      </c>
      <c r="D107" s="10">
        <f>B107+C107</f>
        <v>28</v>
      </c>
      <c r="E107" s="46">
        <v>51</v>
      </c>
      <c r="F107" s="46">
        <v>42</v>
      </c>
      <c r="G107" s="10">
        <f>E107+F107</f>
        <v>93</v>
      </c>
      <c r="H107" s="10">
        <f>SUM(D107,G107)</f>
        <v>121</v>
      </c>
    </row>
    <row r="108" spans="1:8" ht="15" customHeight="1" x14ac:dyDescent="0.2">
      <c r="A108" s="50" t="s">
        <v>176</v>
      </c>
      <c r="B108" s="40">
        <v>21</v>
      </c>
      <c r="C108" s="40">
        <v>5</v>
      </c>
      <c r="D108" s="10">
        <f>B108+C108</f>
        <v>26</v>
      </c>
      <c r="E108" s="46">
        <v>70</v>
      </c>
      <c r="F108" s="46">
        <v>18</v>
      </c>
      <c r="G108" s="10">
        <f>E108+F108</f>
        <v>88</v>
      </c>
      <c r="H108" s="10">
        <f>SUM(D108,G108)</f>
        <v>114</v>
      </c>
    </row>
    <row r="109" spans="1:8" ht="15" customHeight="1" x14ac:dyDescent="0.2">
      <c r="A109" s="52" t="s">
        <v>175</v>
      </c>
      <c r="B109" s="40">
        <v>11</v>
      </c>
      <c r="C109" s="40">
        <v>9</v>
      </c>
      <c r="D109" s="10">
        <f>B109+C109</f>
        <v>20</v>
      </c>
      <c r="E109" s="46">
        <v>13</v>
      </c>
      <c r="F109" s="46">
        <v>7</v>
      </c>
      <c r="G109" s="10">
        <f>E109+F109</f>
        <v>20</v>
      </c>
      <c r="H109" s="10">
        <f>SUM(D109,G109)</f>
        <v>40</v>
      </c>
    </row>
    <row r="110" spans="1:8" ht="15" customHeight="1" x14ac:dyDescent="0.2">
      <c r="A110" s="50" t="s">
        <v>174</v>
      </c>
      <c r="B110" s="40">
        <v>12</v>
      </c>
      <c r="C110" s="40">
        <v>34</v>
      </c>
      <c r="D110" s="10">
        <f>B110+C110</f>
        <v>46</v>
      </c>
      <c r="E110" s="46">
        <v>16</v>
      </c>
      <c r="F110" s="46">
        <v>68</v>
      </c>
      <c r="G110" s="10">
        <f>E110+F110</f>
        <v>84</v>
      </c>
      <c r="H110" s="10">
        <f>SUM(D110,G110)</f>
        <v>130</v>
      </c>
    </row>
    <row r="111" spans="1:8" ht="15" customHeight="1" x14ac:dyDescent="0.2">
      <c r="A111" s="52" t="s">
        <v>173</v>
      </c>
      <c r="B111" s="40">
        <v>0</v>
      </c>
      <c r="C111" s="40">
        <v>9</v>
      </c>
      <c r="D111" s="10">
        <f>B111+C111</f>
        <v>9</v>
      </c>
      <c r="E111" s="46">
        <v>3</v>
      </c>
      <c r="F111" s="46">
        <v>14</v>
      </c>
      <c r="G111" s="10">
        <f>E111+F111</f>
        <v>17</v>
      </c>
      <c r="H111" s="10">
        <f>SUM(D111,G111)</f>
        <v>26</v>
      </c>
    </row>
    <row r="112" spans="1:8" ht="15" customHeight="1" x14ac:dyDescent="0.2">
      <c r="A112" s="50" t="s">
        <v>172</v>
      </c>
      <c r="B112" s="40">
        <v>0</v>
      </c>
      <c r="C112" s="40">
        <v>8</v>
      </c>
      <c r="D112" s="10">
        <f>B112+C112</f>
        <v>8</v>
      </c>
      <c r="E112" s="46">
        <v>3</v>
      </c>
      <c r="F112" s="46">
        <v>2</v>
      </c>
      <c r="G112" s="10">
        <f>E112+F112</f>
        <v>5</v>
      </c>
      <c r="H112" s="10">
        <f>SUM(D112,G112)</f>
        <v>13</v>
      </c>
    </row>
    <row r="113" spans="1:8" ht="15" customHeight="1" x14ac:dyDescent="0.2">
      <c r="A113" s="50" t="s">
        <v>171</v>
      </c>
      <c r="B113" s="40">
        <v>12</v>
      </c>
      <c r="C113" s="40">
        <v>21</v>
      </c>
      <c r="D113" s="10">
        <f>B113+C113</f>
        <v>33</v>
      </c>
      <c r="E113" s="46">
        <v>18</v>
      </c>
      <c r="F113" s="46">
        <v>24</v>
      </c>
      <c r="G113" s="10">
        <f>E113+F113</f>
        <v>42</v>
      </c>
      <c r="H113" s="10">
        <f>SUM(D113,G113)</f>
        <v>75</v>
      </c>
    </row>
    <row r="114" spans="1:8" ht="15" customHeight="1" x14ac:dyDescent="0.2">
      <c r="A114" s="50" t="s">
        <v>170</v>
      </c>
      <c r="B114" s="40">
        <v>4</v>
      </c>
      <c r="C114" s="40">
        <v>17</v>
      </c>
      <c r="D114" s="10">
        <f>B114+C114</f>
        <v>21</v>
      </c>
      <c r="E114" s="46">
        <v>4</v>
      </c>
      <c r="F114" s="46">
        <v>26</v>
      </c>
      <c r="G114" s="10">
        <f>E114+F114</f>
        <v>30</v>
      </c>
      <c r="H114" s="10">
        <f>SUM(D114,G114)</f>
        <v>51</v>
      </c>
    </row>
    <row r="115" spans="1:8" ht="15" customHeight="1" x14ac:dyDescent="0.2">
      <c r="A115" s="50" t="s">
        <v>169</v>
      </c>
      <c r="B115" s="40">
        <v>8</v>
      </c>
      <c r="C115" s="40">
        <v>12</v>
      </c>
      <c r="D115" s="10">
        <f>B115+C115</f>
        <v>20</v>
      </c>
      <c r="E115" s="46">
        <v>12</v>
      </c>
      <c r="F115" s="46">
        <v>29</v>
      </c>
      <c r="G115" s="10">
        <f>E115+F115</f>
        <v>41</v>
      </c>
      <c r="H115" s="10">
        <f>SUM(D115,G115)</f>
        <v>61</v>
      </c>
    </row>
    <row r="116" spans="1:8" ht="15" customHeight="1" x14ac:dyDescent="0.2">
      <c r="A116" s="50" t="s">
        <v>168</v>
      </c>
      <c r="B116" s="40">
        <v>22</v>
      </c>
      <c r="C116" s="40">
        <v>13</v>
      </c>
      <c r="D116" s="10">
        <f>B116+C116</f>
        <v>35</v>
      </c>
      <c r="E116" s="46">
        <v>51</v>
      </c>
      <c r="F116" s="46">
        <v>25</v>
      </c>
      <c r="G116" s="10">
        <f>E116+F116</f>
        <v>76</v>
      </c>
      <c r="H116" s="10">
        <f>SUM(D116,G116)</f>
        <v>111</v>
      </c>
    </row>
    <row r="117" spans="1:8" ht="15" customHeight="1" x14ac:dyDescent="0.2">
      <c r="A117" s="50" t="s">
        <v>167</v>
      </c>
      <c r="B117" s="40">
        <v>3</v>
      </c>
      <c r="C117" s="40">
        <v>18</v>
      </c>
      <c r="D117" s="10">
        <f>B117+C117</f>
        <v>21</v>
      </c>
      <c r="E117" s="46">
        <v>4</v>
      </c>
      <c r="F117" s="46">
        <v>20</v>
      </c>
      <c r="G117" s="10">
        <f>E117+F117</f>
        <v>24</v>
      </c>
      <c r="H117" s="10">
        <f>SUM(D117,G117)</f>
        <v>45</v>
      </c>
    </row>
    <row r="118" spans="1:8" ht="15" customHeight="1" x14ac:dyDescent="0.2">
      <c r="A118" s="50" t="s">
        <v>166</v>
      </c>
      <c r="B118" s="40">
        <v>9</v>
      </c>
      <c r="C118" s="40">
        <v>10</v>
      </c>
      <c r="D118" s="10">
        <f>B118+C118</f>
        <v>19</v>
      </c>
      <c r="E118" s="46">
        <v>10</v>
      </c>
      <c r="F118" s="46">
        <v>24</v>
      </c>
      <c r="G118" s="10">
        <f>E118+F118</f>
        <v>34</v>
      </c>
      <c r="H118" s="10">
        <f>SUM(D118,G118)</f>
        <v>53</v>
      </c>
    </row>
    <row r="119" spans="1:8" ht="15" customHeight="1" x14ac:dyDescent="0.2">
      <c r="A119" s="51" t="s">
        <v>165</v>
      </c>
      <c r="B119" s="40">
        <v>14</v>
      </c>
      <c r="C119" s="40">
        <v>29</v>
      </c>
      <c r="D119" s="10">
        <f>B119+C119</f>
        <v>43</v>
      </c>
      <c r="E119" s="46">
        <v>31</v>
      </c>
      <c r="F119" s="46">
        <v>65</v>
      </c>
      <c r="G119" s="10">
        <f>E119+F119</f>
        <v>96</v>
      </c>
      <c r="H119" s="10">
        <f>SUM(D119,G119)</f>
        <v>139</v>
      </c>
    </row>
    <row r="120" spans="1:8" ht="15" customHeight="1" x14ac:dyDescent="0.2">
      <c r="A120" s="50" t="s">
        <v>164</v>
      </c>
      <c r="B120" s="40">
        <v>9</v>
      </c>
      <c r="C120" s="40">
        <v>5</v>
      </c>
      <c r="D120" s="10">
        <f>B120+C120</f>
        <v>14</v>
      </c>
      <c r="E120" s="46">
        <v>19</v>
      </c>
      <c r="F120" s="46">
        <v>21</v>
      </c>
      <c r="G120" s="10">
        <f>E120+F120</f>
        <v>40</v>
      </c>
      <c r="H120" s="10">
        <f>SUM(D120,G120)</f>
        <v>54</v>
      </c>
    </row>
    <row r="121" spans="1:8" ht="15" customHeight="1" x14ac:dyDescent="0.2">
      <c r="A121" s="50" t="s">
        <v>163</v>
      </c>
      <c r="B121" s="40">
        <v>52</v>
      </c>
      <c r="C121" s="40">
        <v>135</v>
      </c>
      <c r="D121" s="10">
        <f>B121+C121</f>
        <v>187</v>
      </c>
      <c r="E121" s="46">
        <v>202</v>
      </c>
      <c r="F121" s="46">
        <v>360</v>
      </c>
      <c r="G121" s="10">
        <f>E121+F121</f>
        <v>562</v>
      </c>
      <c r="H121" s="10">
        <f>SUM(D121,G121)</f>
        <v>749</v>
      </c>
    </row>
    <row r="122" spans="1:8" ht="15" customHeight="1" x14ac:dyDescent="0.2">
      <c r="A122" s="50" t="s">
        <v>162</v>
      </c>
      <c r="B122" s="40">
        <v>10</v>
      </c>
      <c r="C122" s="40">
        <v>9</v>
      </c>
      <c r="D122" s="10">
        <f>B122+C122</f>
        <v>19</v>
      </c>
      <c r="E122" s="46">
        <v>18</v>
      </c>
      <c r="F122" s="46">
        <v>28</v>
      </c>
      <c r="G122" s="10">
        <f>E122+F122</f>
        <v>46</v>
      </c>
      <c r="H122" s="10">
        <f>SUM(D122,G122)</f>
        <v>65</v>
      </c>
    </row>
    <row r="123" spans="1:8" ht="15" customHeight="1" x14ac:dyDescent="0.2">
      <c r="A123" s="51" t="s">
        <v>161</v>
      </c>
      <c r="B123" s="40">
        <v>4</v>
      </c>
      <c r="C123" s="40">
        <v>9</v>
      </c>
      <c r="D123" s="10">
        <f>B123+C123</f>
        <v>13</v>
      </c>
      <c r="E123" s="46">
        <v>3</v>
      </c>
      <c r="F123" s="46">
        <v>14</v>
      </c>
      <c r="G123" s="10">
        <f>E123+F123</f>
        <v>17</v>
      </c>
      <c r="H123" s="10">
        <f>SUM(D123,G123)</f>
        <v>30</v>
      </c>
    </row>
    <row r="124" spans="1:8" ht="15" customHeight="1" x14ac:dyDescent="0.2">
      <c r="A124" s="50" t="s">
        <v>160</v>
      </c>
      <c r="B124" s="40">
        <v>69</v>
      </c>
      <c r="C124" s="40">
        <v>50</v>
      </c>
      <c r="D124" s="10">
        <f>B124+C124</f>
        <v>119</v>
      </c>
      <c r="E124" s="46">
        <v>175</v>
      </c>
      <c r="F124" s="46">
        <v>184</v>
      </c>
      <c r="G124" s="10">
        <f>E124+F124</f>
        <v>359</v>
      </c>
      <c r="H124" s="10">
        <f>SUM(D124,G124)</f>
        <v>478</v>
      </c>
    </row>
    <row r="125" spans="1:8" ht="15" customHeight="1" x14ac:dyDescent="0.2">
      <c r="A125" s="50" t="s">
        <v>159</v>
      </c>
      <c r="B125" s="40">
        <v>23</v>
      </c>
      <c r="C125" s="40">
        <v>21</v>
      </c>
      <c r="D125" s="10">
        <f>B125+C125</f>
        <v>44</v>
      </c>
      <c r="E125" s="46">
        <v>24</v>
      </c>
      <c r="F125" s="46">
        <v>24</v>
      </c>
      <c r="G125" s="10">
        <f>E125+F125</f>
        <v>48</v>
      </c>
      <c r="H125" s="10">
        <f>SUM(D125,G125)</f>
        <v>92</v>
      </c>
    </row>
    <row r="126" spans="1:8" ht="15" customHeight="1" x14ac:dyDescent="0.2">
      <c r="A126" s="50" t="s">
        <v>158</v>
      </c>
      <c r="B126" s="40">
        <v>45</v>
      </c>
      <c r="C126" s="40">
        <v>30</v>
      </c>
      <c r="D126" s="10">
        <f>B126+C126</f>
        <v>75</v>
      </c>
      <c r="E126" s="46">
        <v>54</v>
      </c>
      <c r="F126" s="46">
        <v>42</v>
      </c>
      <c r="G126" s="10">
        <f>E126+F126</f>
        <v>96</v>
      </c>
      <c r="H126" s="10">
        <f>SUM(D126,G126)</f>
        <v>171</v>
      </c>
    </row>
    <row r="127" spans="1:8" ht="15" customHeight="1" x14ac:dyDescent="0.2">
      <c r="A127" s="51" t="s">
        <v>157</v>
      </c>
      <c r="B127" s="40">
        <v>10</v>
      </c>
      <c r="C127" s="40">
        <v>16</v>
      </c>
      <c r="D127" s="10">
        <f>B127+C127</f>
        <v>26</v>
      </c>
      <c r="E127" s="46">
        <v>8</v>
      </c>
      <c r="F127" s="46">
        <v>17</v>
      </c>
      <c r="G127" s="10">
        <f>E127+F127</f>
        <v>25</v>
      </c>
      <c r="H127" s="10">
        <f>SUM(D127,G127)</f>
        <v>51</v>
      </c>
    </row>
    <row r="128" spans="1:8" ht="15" customHeight="1" x14ac:dyDescent="0.2">
      <c r="A128" s="50" t="s">
        <v>156</v>
      </c>
      <c r="B128" s="40">
        <v>4</v>
      </c>
      <c r="C128" s="40">
        <v>0</v>
      </c>
      <c r="D128" s="10">
        <f>B128+C128</f>
        <v>4</v>
      </c>
      <c r="E128" s="46">
        <v>5</v>
      </c>
      <c r="F128" s="46">
        <v>1</v>
      </c>
      <c r="G128" s="10">
        <f>E128+F128</f>
        <v>6</v>
      </c>
      <c r="H128" s="10">
        <f>SUM(D128,G128)</f>
        <v>10</v>
      </c>
    </row>
    <row r="129" spans="1:17" ht="15" customHeight="1" x14ac:dyDescent="0.2">
      <c r="A129" s="50" t="s">
        <v>155</v>
      </c>
      <c r="B129" s="40">
        <v>17</v>
      </c>
      <c r="C129" s="40">
        <v>31</v>
      </c>
      <c r="D129" s="10">
        <f>B129+C129</f>
        <v>48</v>
      </c>
      <c r="E129" s="46">
        <v>41</v>
      </c>
      <c r="F129" s="46">
        <v>101</v>
      </c>
      <c r="G129" s="10">
        <f>E129+F129</f>
        <v>142</v>
      </c>
      <c r="H129" s="10">
        <f>SUM(D129,G129)</f>
        <v>190</v>
      </c>
    </row>
    <row r="130" spans="1:17" ht="15" customHeight="1" x14ac:dyDescent="0.2">
      <c r="A130" s="50" t="s">
        <v>154</v>
      </c>
      <c r="B130" s="40">
        <v>13</v>
      </c>
      <c r="C130" s="40">
        <v>31</v>
      </c>
      <c r="D130" s="10">
        <f>B130+C130</f>
        <v>44</v>
      </c>
      <c r="E130" s="46">
        <v>54</v>
      </c>
      <c r="F130" s="46">
        <v>59</v>
      </c>
      <c r="G130" s="10">
        <f>E130+F130</f>
        <v>113</v>
      </c>
      <c r="H130" s="10">
        <f>SUM(D130,G130)</f>
        <v>157</v>
      </c>
    </row>
    <row r="131" spans="1:17" s="33" customFormat="1" ht="15" customHeight="1" x14ac:dyDescent="0.2">
      <c r="A131" s="50" t="s">
        <v>153</v>
      </c>
      <c r="B131" s="40">
        <v>9</v>
      </c>
      <c r="C131" s="40">
        <v>9</v>
      </c>
      <c r="D131" s="10">
        <f>B131+C131</f>
        <v>18</v>
      </c>
      <c r="E131" s="46">
        <v>11</v>
      </c>
      <c r="F131" s="46">
        <v>16</v>
      </c>
      <c r="G131" s="10">
        <f>E131+F131</f>
        <v>27</v>
      </c>
      <c r="H131" s="10">
        <f>SUM(D131,G131)</f>
        <v>45</v>
      </c>
      <c r="J131" s="50"/>
      <c r="K131" s="10"/>
      <c r="L131" s="10"/>
      <c r="M131" s="10"/>
      <c r="N131" s="10"/>
      <c r="O131" s="10"/>
      <c r="P131" s="10"/>
      <c r="Q131" s="10"/>
    </row>
    <row r="132" spans="1:17" ht="15" customHeight="1" x14ac:dyDescent="0.2">
      <c r="A132" s="50" t="s">
        <v>152</v>
      </c>
      <c r="B132" s="40">
        <v>228</v>
      </c>
      <c r="C132" s="40">
        <v>409</v>
      </c>
      <c r="D132" s="10">
        <f>B132+C132</f>
        <v>637</v>
      </c>
      <c r="E132" s="46">
        <v>420</v>
      </c>
      <c r="F132" s="46">
        <v>760</v>
      </c>
      <c r="G132" s="10">
        <f>E132+F132</f>
        <v>1180</v>
      </c>
      <c r="H132" s="10">
        <f>SUM(D132,G132)</f>
        <v>1817</v>
      </c>
    </row>
    <row r="133" spans="1:17" ht="15" customHeight="1" x14ac:dyDescent="0.2">
      <c r="A133" s="50" t="s">
        <v>151</v>
      </c>
      <c r="B133" s="40">
        <v>196</v>
      </c>
      <c r="C133" s="40">
        <v>160</v>
      </c>
      <c r="D133" s="10">
        <f>B133+C133</f>
        <v>356</v>
      </c>
      <c r="E133" s="46">
        <v>427</v>
      </c>
      <c r="F133" s="46">
        <v>321</v>
      </c>
      <c r="G133" s="10">
        <f>E133+F133</f>
        <v>748</v>
      </c>
      <c r="H133" s="10">
        <f>SUM(D133,G133)</f>
        <v>1104</v>
      </c>
    </row>
    <row r="134" spans="1:17" ht="15" customHeight="1" x14ac:dyDescent="0.2">
      <c r="A134" s="50" t="s">
        <v>150</v>
      </c>
      <c r="B134" s="40">
        <v>3</v>
      </c>
      <c r="C134" s="40">
        <v>4</v>
      </c>
      <c r="D134" s="10">
        <f>B134+C134</f>
        <v>7</v>
      </c>
      <c r="E134" s="46">
        <v>2</v>
      </c>
      <c r="F134" s="46">
        <v>8</v>
      </c>
      <c r="G134" s="10">
        <f>E134+F134</f>
        <v>10</v>
      </c>
      <c r="H134" s="10">
        <f>SUM(D134,G134)</f>
        <v>17</v>
      </c>
    </row>
    <row r="135" spans="1:17" ht="15" customHeight="1" x14ac:dyDescent="0.2">
      <c r="A135" s="50" t="s">
        <v>149</v>
      </c>
      <c r="B135" s="40">
        <v>13</v>
      </c>
      <c r="C135" s="40">
        <v>21</v>
      </c>
      <c r="D135" s="10">
        <f>B135+C135</f>
        <v>34</v>
      </c>
      <c r="E135" s="46">
        <v>12</v>
      </c>
      <c r="F135" s="46">
        <v>24</v>
      </c>
      <c r="G135" s="10">
        <f>E135+F135</f>
        <v>36</v>
      </c>
      <c r="H135" s="10">
        <f>SUM(D135,G135)</f>
        <v>70</v>
      </c>
    </row>
    <row r="136" spans="1:17" ht="15" customHeight="1" x14ac:dyDescent="0.2">
      <c r="A136" s="50" t="s">
        <v>148</v>
      </c>
      <c r="B136" s="40">
        <v>8</v>
      </c>
      <c r="C136" s="40">
        <v>3</v>
      </c>
      <c r="D136" s="10">
        <f>B136+C136</f>
        <v>11</v>
      </c>
      <c r="E136" s="46">
        <v>11</v>
      </c>
      <c r="F136" s="46">
        <v>14</v>
      </c>
      <c r="G136" s="10">
        <f>E136+F136</f>
        <v>25</v>
      </c>
      <c r="H136" s="10">
        <f>SUM(D136,G136)</f>
        <v>36</v>
      </c>
    </row>
    <row r="137" spans="1:17" ht="15" customHeight="1" x14ac:dyDescent="0.2">
      <c r="A137" s="50" t="s">
        <v>147</v>
      </c>
      <c r="B137" s="40">
        <v>31</v>
      </c>
      <c r="C137" s="40">
        <v>22</v>
      </c>
      <c r="D137" s="10">
        <f>B137+C137</f>
        <v>53</v>
      </c>
      <c r="E137" s="46">
        <v>69</v>
      </c>
      <c r="F137" s="46">
        <v>30</v>
      </c>
      <c r="G137" s="10">
        <f>E137+F137</f>
        <v>99</v>
      </c>
      <c r="H137" s="10">
        <f>SUM(D137,G137)</f>
        <v>152</v>
      </c>
    </row>
    <row r="138" spans="1:17" ht="15" customHeight="1" x14ac:dyDescent="0.2">
      <c r="A138" s="50" t="s">
        <v>146</v>
      </c>
      <c r="B138" s="40">
        <v>4</v>
      </c>
      <c r="C138" s="40">
        <v>10</v>
      </c>
      <c r="D138" s="10">
        <f>B138+C138</f>
        <v>14</v>
      </c>
      <c r="E138" s="46">
        <v>6</v>
      </c>
      <c r="F138" s="46">
        <v>15</v>
      </c>
      <c r="G138" s="10">
        <f>E138+F138</f>
        <v>21</v>
      </c>
      <c r="H138" s="10">
        <f>SUM(D138,G138)</f>
        <v>35</v>
      </c>
    </row>
    <row r="139" spans="1:17" ht="15" customHeight="1" x14ac:dyDescent="0.2">
      <c r="A139" s="50" t="s">
        <v>145</v>
      </c>
      <c r="B139" s="40">
        <v>10</v>
      </c>
      <c r="C139" s="40">
        <v>61</v>
      </c>
      <c r="D139" s="10">
        <f>B139+C139</f>
        <v>71</v>
      </c>
      <c r="E139" s="46">
        <v>18</v>
      </c>
      <c r="F139" s="46">
        <v>48</v>
      </c>
      <c r="G139" s="10">
        <f>E139+F139</f>
        <v>66</v>
      </c>
      <c r="H139" s="10">
        <f>SUM(D139,G139)</f>
        <v>137</v>
      </c>
    </row>
    <row r="140" spans="1:17" ht="15" customHeight="1" x14ac:dyDescent="0.2">
      <c r="A140" s="50" t="s">
        <v>144</v>
      </c>
      <c r="B140" s="40">
        <v>16</v>
      </c>
      <c r="C140" s="40">
        <v>13</v>
      </c>
      <c r="D140" s="10">
        <f>B140+C140</f>
        <v>29</v>
      </c>
      <c r="E140" s="46">
        <v>52</v>
      </c>
      <c r="F140" s="46">
        <v>38</v>
      </c>
      <c r="G140" s="10">
        <f>E140+F140</f>
        <v>90</v>
      </c>
      <c r="H140" s="10">
        <f>SUM(D140,G140)</f>
        <v>119</v>
      </c>
    </row>
    <row r="141" spans="1:17" ht="15" customHeight="1" x14ac:dyDescent="0.2">
      <c r="A141" s="50" t="s">
        <v>143</v>
      </c>
      <c r="B141" s="40">
        <v>5</v>
      </c>
      <c r="C141" s="40">
        <v>17</v>
      </c>
      <c r="D141" s="10">
        <f>B141+C141</f>
        <v>22</v>
      </c>
      <c r="E141" s="46">
        <v>8</v>
      </c>
      <c r="F141" s="46">
        <v>14</v>
      </c>
      <c r="G141" s="10">
        <f>E141+F141</f>
        <v>22</v>
      </c>
      <c r="H141" s="10">
        <f>SUM(D141,G141)</f>
        <v>44</v>
      </c>
    </row>
    <row r="142" spans="1:17" ht="15" customHeight="1" x14ac:dyDescent="0.2">
      <c r="A142" s="52" t="s">
        <v>142</v>
      </c>
      <c r="B142" s="40">
        <v>4</v>
      </c>
      <c r="C142" s="40">
        <v>6</v>
      </c>
      <c r="D142" s="10">
        <f>B142+C142</f>
        <v>10</v>
      </c>
      <c r="E142" s="46">
        <v>4</v>
      </c>
      <c r="F142" s="46">
        <v>6</v>
      </c>
      <c r="G142" s="10">
        <f>E142+F142</f>
        <v>10</v>
      </c>
      <c r="H142" s="10">
        <f>SUM(D142,G142)</f>
        <v>20</v>
      </c>
    </row>
    <row r="143" spans="1:17" ht="15" customHeight="1" x14ac:dyDescent="0.2">
      <c r="A143" s="50" t="s">
        <v>141</v>
      </c>
      <c r="B143" s="40">
        <v>29</v>
      </c>
      <c r="C143" s="40">
        <v>6</v>
      </c>
      <c r="D143" s="10">
        <f>B143+C143</f>
        <v>35</v>
      </c>
      <c r="E143" s="46">
        <v>113</v>
      </c>
      <c r="F143" s="46">
        <v>10</v>
      </c>
      <c r="G143" s="10">
        <f>E143+F143</f>
        <v>123</v>
      </c>
      <c r="H143" s="10">
        <f>SUM(D143,G143)</f>
        <v>158</v>
      </c>
    </row>
    <row r="144" spans="1:17" ht="15" customHeight="1" x14ac:dyDescent="0.2">
      <c r="A144" s="50" t="s">
        <v>140</v>
      </c>
      <c r="B144" s="40">
        <v>3</v>
      </c>
      <c r="C144" s="40">
        <v>0</v>
      </c>
      <c r="D144" s="10">
        <f>B144+C144</f>
        <v>3</v>
      </c>
      <c r="E144" s="46">
        <v>4</v>
      </c>
      <c r="F144" s="46">
        <v>0</v>
      </c>
      <c r="G144" s="10">
        <f>E144+F144</f>
        <v>4</v>
      </c>
      <c r="H144" s="10">
        <f>SUM(D144,G144)</f>
        <v>7</v>
      </c>
    </row>
    <row r="145" spans="1:8" ht="15" customHeight="1" x14ac:dyDescent="0.2">
      <c r="A145" s="50" t="s">
        <v>139</v>
      </c>
      <c r="B145" s="40">
        <v>9</v>
      </c>
      <c r="C145" s="40">
        <v>10</v>
      </c>
      <c r="D145" s="10">
        <f>B145+C145</f>
        <v>19</v>
      </c>
      <c r="E145" s="46">
        <v>10</v>
      </c>
      <c r="F145" s="46">
        <v>5</v>
      </c>
      <c r="G145" s="10">
        <f>E145+F145</f>
        <v>15</v>
      </c>
      <c r="H145" s="10">
        <f>SUM(D145,G145)</f>
        <v>34</v>
      </c>
    </row>
    <row r="146" spans="1:8" ht="15" customHeight="1" x14ac:dyDescent="0.2">
      <c r="A146" s="50" t="s">
        <v>138</v>
      </c>
      <c r="B146" s="40">
        <v>13</v>
      </c>
      <c r="C146" s="40">
        <v>10</v>
      </c>
      <c r="D146" s="10">
        <f>B146+C146</f>
        <v>23</v>
      </c>
      <c r="E146" s="46">
        <v>38</v>
      </c>
      <c r="F146" s="46">
        <v>23</v>
      </c>
      <c r="G146" s="10">
        <f>E146+F146</f>
        <v>61</v>
      </c>
      <c r="H146" s="10">
        <f>SUM(D146,G146)</f>
        <v>84</v>
      </c>
    </row>
    <row r="147" spans="1:8" ht="15" customHeight="1" x14ac:dyDescent="0.2">
      <c r="A147" s="50" t="s">
        <v>137</v>
      </c>
      <c r="B147" s="40">
        <v>9</v>
      </c>
      <c r="C147" s="40">
        <v>12</v>
      </c>
      <c r="D147" s="10">
        <f>B147+C147</f>
        <v>21</v>
      </c>
      <c r="E147" s="46">
        <v>13</v>
      </c>
      <c r="F147" s="46">
        <v>13</v>
      </c>
      <c r="G147" s="10">
        <f>E147+F147</f>
        <v>26</v>
      </c>
      <c r="H147" s="10">
        <f>SUM(D147,G147)</f>
        <v>47</v>
      </c>
    </row>
    <row r="148" spans="1:8" ht="15" customHeight="1" x14ac:dyDescent="0.2">
      <c r="A148" s="50" t="s">
        <v>136</v>
      </c>
      <c r="B148" s="40">
        <v>0</v>
      </c>
      <c r="C148" s="40">
        <v>1</v>
      </c>
      <c r="D148" s="10">
        <f>B148+C148</f>
        <v>1</v>
      </c>
      <c r="E148" s="46">
        <v>0</v>
      </c>
      <c r="F148" s="46">
        <v>1</v>
      </c>
      <c r="G148" s="10">
        <f>E148+F148</f>
        <v>1</v>
      </c>
      <c r="H148" s="10">
        <f>SUM(D148,G148)</f>
        <v>2</v>
      </c>
    </row>
    <row r="149" spans="1:8" ht="15" customHeight="1" x14ac:dyDescent="0.2">
      <c r="A149" s="50" t="s">
        <v>135</v>
      </c>
      <c r="B149" s="40">
        <v>0</v>
      </c>
      <c r="C149" s="40">
        <v>1</v>
      </c>
      <c r="D149" s="10">
        <f>B149+C149</f>
        <v>1</v>
      </c>
      <c r="E149" s="46">
        <v>0</v>
      </c>
      <c r="F149" s="46">
        <v>1</v>
      </c>
      <c r="G149" s="10">
        <f>E149+F149</f>
        <v>1</v>
      </c>
      <c r="H149" s="10">
        <f>SUM(D149,G149)</f>
        <v>2</v>
      </c>
    </row>
    <row r="150" spans="1:8" ht="15" customHeight="1" x14ac:dyDescent="0.2">
      <c r="A150" s="50" t="s">
        <v>134</v>
      </c>
      <c r="B150" s="40">
        <v>4</v>
      </c>
      <c r="C150" s="40">
        <v>1</v>
      </c>
      <c r="D150" s="10">
        <f>B150+C150</f>
        <v>5</v>
      </c>
      <c r="E150" s="46">
        <v>1</v>
      </c>
      <c r="F150" s="46">
        <v>2</v>
      </c>
      <c r="G150" s="10">
        <f>E150+F150</f>
        <v>3</v>
      </c>
      <c r="H150" s="10">
        <f>SUM(D150,G150)</f>
        <v>8</v>
      </c>
    </row>
    <row r="151" spans="1:8" ht="15" customHeight="1" x14ac:dyDescent="0.2">
      <c r="A151" s="50" t="s">
        <v>133</v>
      </c>
      <c r="B151" s="40">
        <v>1</v>
      </c>
      <c r="C151" s="40">
        <v>1</v>
      </c>
      <c r="D151" s="10">
        <f>B151+C151</f>
        <v>2</v>
      </c>
      <c r="E151" s="46">
        <v>0</v>
      </c>
      <c r="F151" s="46">
        <v>3</v>
      </c>
      <c r="G151" s="10">
        <f>E151+F151</f>
        <v>3</v>
      </c>
      <c r="H151" s="10">
        <f>SUM(D151,G151)</f>
        <v>5</v>
      </c>
    </row>
    <row r="152" spans="1:8" ht="15" customHeight="1" x14ac:dyDescent="0.2">
      <c r="A152" s="50" t="s">
        <v>132</v>
      </c>
      <c r="B152" s="40">
        <v>63</v>
      </c>
      <c r="C152" s="40">
        <v>47</v>
      </c>
      <c r="D152" s="10">
        <f>B152+C152</f>
        <v>110</v>
      </c>
      <c r="E152" s="46">
        <v>90</v>
      </c>
      <c r="F152" s="46">
        <v>109</v>
      </c>
      <c r="G152" s="10">
        <f>E152+F152</f>
        <v>199</v>
      </c>
      <c r="H152" s="10">
        <f>SUM(D152,G152)</f>
        <v>309</v>
      </c>
    </row>
    <row r="153" spans="1:8" ht="15" customHeight="1" x14ac:dyDescent="0.2">
      <c r="A153" s="50" t="s">
        <v>131</v>
      </c>
      <c r="B153" s="40">
        <v>1</v>
      </c>
      <c r="C153" s="40">
        <v>0</v>
      </c>
      <c r="D153" s="10">
        <f>B153+C153</f>
        <v>1</v>
      </c>
      <c r="E153" s="46">
        <v>1</v>
      </c>
      <c r="F153" s="46">
        <v>2</v>
      </c>
      <c r="G153" s="10">
        <f>E153+F153</f>
        <v>3</v>
      </c>
      <c r="H153" s="10">
        <f>SUM(D153,G153)</f>
        <v>4</v>
      </c>
    </row>
    <row r="154" spans="1:8" ht="15" customHeight="1" x14ac:dyDescent="0.2">
      <c r="A154" s="50" t="s">
        <v>130</v>
      </c>
      <c r="B154" s="40">
        <v>15</v>
      </c>
      <c r="C154" s="40">
        <v>14</v>
      </c>
      <c r="D154" s="10">
        <f>B154+C154</f>
        <v>29</v>
      </c>
      <c r="E154" s="46">
        <v>48</v>
      </c>
      <c r="F154" s="46">
        <v>18</v>
      </c>
      <c r="G154" s="10">
        <f>E154+F154</f>
        <v>66</v>
      </c>
      <c r="H154" s="10">
        <f>SUM(D154,G154)</f>
        <v>95</v>
      </c>
    </row>
    <row r="155" spans="1:8" ht="15" customHeight="1" x14ac:dyDescent="0.2">
      <c r="A155" s="51" t="s">
        <v>129</v>
      </c>
      <c r="B155" s="40">
        <v>8</v>
      </c>
      <c r="C155" s="40">
        <v>14</v>
      </c>
      <c r="D155" s="10">
        <f>B155+C155</f>
        <v>22</v>
      </c>
      <c r="E155" s="46">
        <v>5</v>
      </c>
      <c r="F155" s="46">
        <v>9</v>
      </c>
      <c r="G155" s="10">
        <f>E155+F155</f>
        <v>14</v>
      </c>
      <c r="H155" s="10">
        <f>SUM(D155,G155)</f>
        <v>36</v>
      </c>
    </row>
    <row r="156" spans="1:8" ht="15" customHeight="1" x14ac:dyDescent="0.2">
      <c r="A156" s="50" t="s">
        <v>128</v>
      </c>
      <c r="B156" s="40">
        <v>104</v>
      </c>
      <c r="C156" s="40">
        <v>25</v>
      </c>
      <c r="D156" s="10">
        <f>B156+C156</f>
        <v>129</v>
      </c>
      <c r="E156" s="46">
        <v>274</v>
      </c>
      <c r="F156" s="46">
        <v>80</v>
      </c>
      <c r="G156" s="10">
        <f>E156+F156</f>
        <v>354</v>
      </c>
      <c r="H156" s="10">
        <f>SUM(D156,G156)</f>
        <v>483</v>
      </c>
    </row>
    <row r="157" spans="1:8" ht="15" customHeight="1" x14ac:dyDescent="0.2">
      <c r="A157" s="50" t="s">
        <v>127</v>
      </c>
      <c r="B157" s="40">
        <v>1</v>
      </c>
      <c r="C157" s="40">
        <v>7</v>
      </c>
      <c r="D157" s="10">
        <f>B157+C157</f>
        <v>8</v>
      </c>
      <c r="E157" s="46">
        <v>1</v>
      </c>
      <c r="F157" s="46">
        <v>4</v>
      </c>
      <c r="G157" s="10">
        <f>E157+F157</f>
        <v>5</v>
      </c>
      <c r="H157" s="10">
        <f>SUM(D157,G157)</f>
        <v>13</v>
      </c>
    </row>
    <row r="158" spans="1:8" ht="15" customHeight="1" x14ac:dyDescent="0.2">
      <c r="A158" s="50" t="s">
        <v>126</v>
      </c>
      <c r="B158" s="40">
        <v>14</v>
      </c>
      <c r="C158" s="40">
        <v>20</v>
      </c>
      <c r="D158" s="10">
        <f>B158+C158</f>
        <v>34</v>
      </c>
      <c r="E158" s="46">
        <v>48</v>
      </c>
      <c r="F158" s="46">
        <v>45</v>
      </c>
      <c r="G158" s="10">
        <f>E158+F158</f>
        <v>93</v>
      </c>
      <c r="H158" s="10">
        <f>SUM(D158,G158)</f>
        <v>127</v>
      </c>
    </row>
    <row r="159" spans="1:8" ht="15" customHeight="1" x14ac:dyDescent="0.2">
      <c r="A159" s="50" t="s">
        <v>125</v>
      </c>
      <c r="B159" s="40">
        <v>4</v>
      </c>
      <c r="C159" s="40">
        <v>8</v>
      </c>
      <c r="D159" s="10">
        <f>B159+C159</f>
        <v>12</v>
      </c>
      <c r="E159" s="46">
        <v>10</v>
      </c>
      <c r="F159" s="46">
        <v>14</v>
      </c>
      <c r="G159" s="10">
        <f>E159+F159</f>
        <v>24</v>
      </c>
      <c r="H159" s="10">
        <f>SUM(D159,G159)</f>
        <v>36</v>
      </c>
    </row>
    <row r="160" spans="1:8" ht="15" customHeight="1" x14ac:dyDescent="0.2">
      <c r="A160" s="50" t="s">
        <v>124</v>
      </c>
      <c r="B160" s="40">
        <v>3</v>
      </c>
      <c r="C160" s="40">
        <v>1</v>
      </c>
      <c r="D160" s="10">
        <f>B160+C160</f>
        <v>4</v>
      </c>
      <c r="E160" s="46">
        <v>1</v>
      </c>
      <c r="F160" s="46">
        <v>4</v>
      </c>
      <c r="G160" s="10">
        <f>E160+F160</f>
        <v>5</v>
      </c>
      <c r="H160" s="10">
        <f>SUM(D160,G160)</f>
        <v>9</v>
      </c>
    </row>
    <row r="161" spans="1:9" ht="15" customHeight="1" x14ac:dyDescent="0.2">
      <c r="A161" s="52" t="s">
        <v>123</v>
      </c>
      <c r="B161" s="40">
        <v>96</v>
      </c>
      <c r="C161" s="40">
        <v>204</v>
      </c>
      <c r="D161" s="10">
        <f>B161+C161</f>
        <v>300</v>
      </c>
      <c r="E161" s="46">
        <v>172</v>
      </c>
      <c r="F161" s="46">
        <v>367</v>
      </c>
      <c r="G161" s="10">
        <f>E161+F161</f>
        <v>539</v>
      </c>
      <c r="H161" s="10">
        <f>SUM(D161,G161)</f>
        <v>839</v>
      </c>
    </row>
    <row r="162" spans="1:9" ht="15" customHeight="1" x14ac:dyDescent="0.2">
      <c r="A162" s="50" t="s">
        <v>122</v>
      </c>
      <c r="B162" s="40">
        <v>40</v>
      </c>
      <c r="C162" s="40">
        <v>48</v>
      </c>
      <c r="D162" s="10">
        <f>B162+C162</f>
        <v>88</v>
      </c>
      <c r="E162" s="46">
        <v>111</v>
      </c>
      <c r="F162" s="46">
        <v>124</v>
      </c>
      <c r="G162" s="10">
        <f>E162+F162</f>
        <v>235</v>
      </c>
      <c r="H162" s="10">
        <f>SUM(D162,G162)</f>
        <v>323</v>
      </c>
    </row>
    <row r="163" spans="1:9" ht="15" customHeight="1" x14ac:dyDescent="0.2">
      <c r="A163" s="50" t="s">
        <v>121</v>
      </c>
      <c r="B163" s="40">
        <v>14</v>
      </c>
      <c r="C163" s="40">
        <v>12</v>
      </c>
      <c r="D163" s="10">
        <f>B163+C163</f>
        <v>26</v>
      </c>
      <c r="E163" s="46">
        <v>10</v>
      </c>
      <c r="F163" s="46">
        <v>10</v>
      </c>
      <c r="G163" s="10">
        <f>E163+F163</f>
        <v>20</v>
      </c>
      <c r="H163" s="10">
        <f>SUM(D163,G163)</f>
        <v>46</v>
      </c>
    </row>
    <row r="164" spans="1:9" ht="15" customHeight="1" x14ac:dyDescent="0.2">
      <c r="A164" s="50" t="s">
        <v>120</v>
      </c>
      <c r="B164" s="40">
        <v>9</v>
      </c>
      <c r="C164" s="40">
        <v>6</v>
      </c>
      <c r="D164" s="10">
        <f>B164+C164</f>
        <v>15</v>
      </c>
      <c r="E164" s="46">
        <v>21</v>
      </c>
      <c r="F164" s="46">
        <v>20</v>
      </c>
      <c r="G164" s="10">
        <f>E164+F164</f>
        <v>41</v>
      </c>
      <c r="H164" s="10">
        <f>SUM(D164,G164)</f>
        <v>56</v>
      </c>
    </row>
    <row r="165" spans="1:9" ht="15" customHeight="1" x14ac:dyDescent="0.2">
      <c r="A165" s="51" t="s">
        <v>119</v>
      </c>
      <c r="B165" s="40">
        <v>11</v>
      </c>
      <c r="C165" s="40">
        <v>23</v>
      </c>
      <c r="D165" s="10">
        <f>B165+C165</f>
        <v>34</v>
      </c>
      <c r="E165" s="46">
        <v>7</v>
      </c>
      <c r="F165" s="46">
        <v>23</v>
      </c>
      <c r="G165" s="10">
        <f>E165+F165</f>
        <v>30</v>
      </c>
      <c r="H165" s="10">
        <f>SUM(D165,G165)</f>
        <v>64</v>
      </c>
    </row>
    <row r="166" spans="1:9" ht="15" customHeight="1" x14ac:dyDescent="0.2">
      <c r="A166" s="50" t="s">
        <v>118</v>
      </c>
      <c r="B166" s="40">
        <v>2</v>
      </c>
      <c r="C166" s="40">
        <v>5</v>
      </c>
      <c r="D166" s="10">
        <f>B166+C166</f>
        <v>7</v>
      </c>
      <c r="E166" s="46">
        <v>2</v>
      </c>
      <c r="F166" s="46">
        <v>8</v>
      </c>
      <c r="G166" s="10">
        <f>E166+F166</f>
        <v>10</v>
      </c>
      <c r="H166" s="10">
        <f>SUM(D166,G166)</f>
        <v>17</v>
      </c>
    </row>
    <row r="167" spans="1:9" ht="15" customHeight="1" x14ac:dyDescent="0.2">
      <c r="A167" s="50" t="s">
        <v>117</v>
      </c>
      <c r="B167" s="40">
        <v>2</v>
      </c>
      <c r="C167" s="40">
        <v>2</v>
      </c>
      <c r="D167" s="10">
        <f>B167+C167</f>
        <v>4</v>
      </c>
      <c r="E167" s="46">
        <v>5</v>
      </c>
      <c r="F167" s="46">
        <v>1</v>
      </c>
      <c r="G167" s="10">
        <f>E167+F167</f>
        <v>6</v>
      </c>
      <c r="H167" s="10">
        <f>SUM(D167,G167)</f>
        <v>10</v>
      </c>
    </row>
    <row r="168" spans="1:9" ht="15" customHeight="1" x14ac:dyDescent="0.2">
      <c r="A168" s="50" t="s">
        <v>116</v>
      </c>
      <c r="B168" s="40">
        <v>2</v>
      </c>
      <c r="C168" s="40">
        <v>9</v>
      </c>
      <c r="D168" s="10">
        <f>B168+C168</f>
        <v>11</v>
      </c>
      <c r="E168" s="46">
        <v>6</v>
      </c>
      <c r="F168" s="46">
        <v>7</v>
      </c>
      <c r="G168" s="10">
        <f>E168+F168</f>
        <v>13</v>
      </c>
      <c r="H168" s="10">
        <f>SUM(D168,G168)</f>
        <v>24</v>
      </c>
    </row>
    <row r="169" spans="1:9" ht="15" customHeight="1" x14ac:dyDescent="0.2">
      <c r="A169" s="50" t="s">
        <v>115</v>
      </c>
      <c r="B169" s="40">
        <v>30</v>
      </c>
      <c r="C169" s="40">
        <v>3</v>
      </c>
      <c r="D169" s="10">
        <f>B169+C169</f>
        <v>33</v>
      </c>
      <c r="E169" s="46">
        <v>95</v>
      </c>
      <c r="F169" s="46">
        <v>12</v>
      </c>
      <c r="G169" s="10">
        <f>E169+F169</f>
        <v>107</v>
      </c>
      <c r="H169" s="10">
        <f>SUM(D169,G169)</f>
        <v>140</v>
      </c>
    </row>
    <row r="170" spans="1:9" ht="15" customHeight="1" x14ac:dyDescent="0.2">
      <c r="A170" s="50" t="s">
        <v>114</v>
      </c>
      <c r="B170" s="40">
        <v>8</v>
      </c>
      <c r="C170" s="40">
        <v>4</v>
      </c>
      <c r="D170" s="10">
        <f>B170+C170</f>
        <v>12</v>
      </c>
      <c r="E170" s="46">
        <v>6</v>
      </c>
      <c r="F170" s="46">
        <v>8</v>
      </c>
      <c r="G170" s="10">
        <f>E170+F170</f>
        <v>14</v>
      </c>
      <c r="H170" s="10">
        <f>SUM(D170,G170)</f>
        <v>26</v>
      </c>
    </row>
    <row r="171" spans="1:9" s="12" customFormat="1" ht="15" customHeight="1" x14ac:dyDescent="0.2">
      <c r="A171" s="21" t="s">
        <v>113</v>
      </c>
      <c r="B171" s="15">
        <f>B172</f>
        <v>25</v>
      </c>
      <c r="C171" s="15">
        <f>C172</f>
        <v>32</v>
      </c>
      <c r="D171" s="15">
        <f>D172</f>
        <v>57</v>
      </c>
      <c r="E171" s="15">
        <f>E172</f>
        <v>1</v>
      </c>
      <c r="F171" s="15">
        <f>F172</f>
        <v>0</v>
      </c>
      <c r="G171" s="15">
        <f>SUM(E171:F171)</f>
        <v>1</v>
      </c>
      <c r="H171" s="15">
        <f>SUM(D171,G171)</f>
        <v>58</v>
      </c>
      <c r="I171" s="24"/>
    </row>
    <row r="172" spans="1:9" s="12" customFormat="1" ht="15" customHeight="1" x14ac:dyDescent="0.2">
      <c r="A172" s="23" t="s">
        <v>112</v>
      </c>
      <c r="B172" s="15">
        <f>SUM(B173:B182)</f>
        <v>25</v>
      </c>
      <c r="C172" s="15">
        <f>SUM(C173:C182)</f>
        <v>32</v>
      </c>
      <c r="D172" s="15">
        <f>SUM(D173:D182)</f>
        <v>57</v>
      </c>
      <c r="E172" s="15">
        <f>SUM(E173:E182)</f>
        <v>1</v>
      </c>
      <c r="F172" s="15">
        <f>SUM(F173:F182)</f>
        <v>0</v>
      </c>
      <c r="G172" s="15">
        <f>SUM(G173:G182)</f>
        <v>1</v>
      </c>
      <c r="H172" s="15">
        <f>SUM(D172,G172)</f>
        <v>58</v>
      </c>
    </row>
    <row r="173" spans="1:9" ht="15" customHeight="1" x14ac:dyDescent="0.2">
      <c r="A173" s="25" t="s">
        <v>111</v>
      </c>
      <c r="B173" s="40">
        <v>1</v>
      </c>
      <c r="C173" s="40">
        <v>2</v>
      </c>
      <c r="D173" s="10">
        <f>B173+C173</f>
        <v>3</v>
      </c>
      <c r="E173" s="46">
        <v>1</v>
      </c>
      <c r="F173" s="46">
        <v>0</v>
      </c>
      <c r="G173" s="10">
        <f>E173+F173</f>
        <v>1</v>
      </c>
      <c r="H173" s="10">
        <f>SUM(D173,G173)</f>
        <v>4</v>
      </c>
    </row>
    <row r="174" spans="1:9" ht="15" customHeight="1" x14ac:dyDescent="0.2">
      <c r="A174" s="25" t="s">
        <v>110</v>
      </c>
      <c r="B174" s="40">
        <v>0</v>
      </c>
      <c r="C174" s="40">
        <v>1</v>
      </c>
      <c r="D174" s="10">
        <f>B174+C174</f>
        <v>1</v>
      </c>
      <c r="E174" s="46">
        <v>0</v>
      </c>
      <c r="F174" s="46">
        <v>0</v>
      </c>
      <c r="G174" s="10">
        <f>E174+F174</f>
        <v>0</v>
      </c>
      <c r="H174" s="10">
        <f>SUM(D174,G174)</f>
        <v>1</v>
      </c>
    </row>
    <row r="175" spans="1:9" ht="15" customHeight="1" x14ac:dyDescent="0.2">
      <c r="A175" s="25" t="s">
        <v>109</v>
      </c>
      <c r="B175" s="40">
        <v>1</v>
      </c>
      <c r="C175" s="40">
        <v>7</v>
      </c>
      <c r="D175" s="10">
        <f>B175+C175</f>
        <v>8</v>
      </c>
      <c r="E175" s="46">
        <v>0</v>
      </c>
      <c r="F175" s="46">
        <v>0</v>
      </c>
      <c r="G175" s="10">
        <f>E175+F175</f>
        <v>0</v>
      </c>
      <c r="H175" s="10">
        <f>SUM(D175,G175)</f>
        <v>8</v>
      </c>
    </row>
    <row r="176" spans="1:9" ht="15" customHeight="1" x14ac:dyDescent="0.2">
      <c r="A176" s="25" t="s">
        <v>108</v>
      </c>
      <c r="B176" s="40">
        <v>1</v>
      </c>
      <c r="C176" s="40">
        <v>2</v>
      </c>
      <c r="D176" s="10">
        <f>B176+C176</f>
        <v>3</v>
      </c>
      <c r="E176" s="46">
        <v>0</v>
      </c>
      <c r="F176" s="46">
        <v>0</v>
      </c>
      <c r="G176" s="10">
        <f>E176+F176</f>
        <v>0</v>
      </c>
      <c r="H176" s="10">
        <f>SUM(D176,G176)</f>
        <v>3</v>
      </c>
    </row>
    <row r="177" spans="1:8" ht="15" customHeight="1" x14ac:dyDescent="0.2">
      <c r="A177" s="25" t="s">
        <v>107</v>
      </c>
      <c r="B177" s="40">
        <v>13</v>
      </c>
      <c r="C177" s="40">
        <v>13</v>
      </c>
      <c r="D177" s="10">
        <f>B177+C177</f>
        <v>26</v>
      </c>
      <c r="E177" s="46">
        <v>0</v>
      </c>
      <c r="F177" s="46">
        <v>0</v>
      </c>
      <c r="G177" s="10">
        <f>E177+F177</f>
        <v>0</v>
      </c>
      <c r="H177" s="10">
        <f>SUM(D177,G177)</f>
        <v>26</v>
      </c>
    </row>
    <row r="178" spans="1:8" ht="15" customHeight="1" x14ac:dyDescent="0.2">
      <c r="A178" s="25" t="s">
        <v>106</v>
      </c>
      <c r="B178" s="40">
        <v>1</v>
      </c>
      <c r="C178" s="40">
        <v>1</v>
      </c>
      <c r="D178" s="10">
        <f>B178+C178</f>
        <v>2</v>
      </c>
      <c r="E178" s="46">
        <v>0</v>
      </c>
      <c r="F178" s="46">
        <v>0</v>
      </c>
      <c r="G178" s="10">
        <f>E178+F178</f>
        <v>0</v>
      </c>
      <c r="H178" s="10">
        <f>SUM(D178,G178)</f>
        <v>2</v>
      </c>
    </row>
    <row r="179" spans="1:8" x14ac:dyDescent="0.2">
      <c r="A179" s="25" t="s">
        <v>105</v>
      </c>
      <c r="B179" s="40">
        <v>2</v>
      </c>
      <c r="C179" s="40">
        <v>2</v>
      </c>
      <c r="D179" s="10">
        <f>B179+C179</f>
        <v>4</v>
      </c>
      <c r="E179" s="46">
        <v>0</v>
      </c>
      <c r="F179" s="46">
        <v>0</v>
      </c>
      <c r="G179" s="10">
        <f>E179+F179</f>
        <v>0</v>
      </c>
      <c r="H179" s="10">
        <f>SUM(D179,G179)</f>
        <v>4</v>
      </c>
    </row>
    <row r="180" spans="1:8" ht="15" customHeight="1" x14ac:dyDescent="0.2">
      <c r="A180" s="25" t="s">
        <v>104</v>
      </c>
      <c r="B180" s="40">
        <v>2</v>
      </c>
      <c r="C180" s="40">
        <v>2</v>
      </c>
      <c r="D180" s="10">
        <f>B180+C180</f>
        <v>4</v>
      </c>
      <c r="E180" s="46">
        <v>0</v>
      </c>
      <c r="F180" s="46">
        <v>0</v>
      </c>
      <c r="G180" s="10">
        <f>E180+F180</f>
        <v>0</v>
      </c>
      <c r="H180" s="10">
        <f>SUM(D180,G180)</f>
        <v>4</v>
      </c>
    </row>
    <row r="181" spans="1:8" ht="15" customHeight="1" x14ac:dyDescent="0.2">
      <c r="A181" s="25" t="s">
        <v>103</v>
      </c>
      <c r="B181" s="40">
        <v>3</v>
      </c>
      <c r="C181" s="40">
        <v>2</v>
      </c>
      <c r="D181" s="10">
        <f>B181+C181</f>
        <v>5</v>
      </c>
      <c r="E181" s="46">
        <v>0</v>
      </c>
      <c r="F181" s="46">
        <v>0</v>
      </c>
      <c r="G181" s="10">
        <f>E181+F181</f>
        <v>0</v>
      </c>
      <c r="H181" s="10">
        <f>SUM(D181,G181)</f>
        <v>5</v>
      </c>
    </row>
    <row r="182" spans="1:8" ht="15" customHeight="1" x14ac:dyDescent="0.2">
      <c r="A182" s="25" t="s">
        <v>102</v>
      </c>
      <c r="B182" s="40">
        <v>1</v>
      </c>
      <c r="C182" s="40">
        <v>0</v>
      </c>
      <c r="D182" s="10">
        <f>B182+C182</f>
        <v>1</v>
      </c>
      <c r="E182" s="46">
        <v>0</v>
      </c>
      <c r="F182" s="46">
        <v>0</v>
      </c>
      <c r="G182" s="10">
        <f>E182+F182</f>
        <v>0</v>
      </c>
      <c r="H182" s="10">
        <f>SUM(D182,G182)</f>
        <v>1</v>
      </c>
    </row>
    <row r="183" spans="1:8" s="12" customFormat="1" ht="15" customHeight="1" x14ac:dyDescent="0.2">
      <c r="A183" s="15" t="s">
        <v>101</v>
      </c>
      <c r="B183" s="15">
        <f>SUM(B184:B184)</f>
        <v>54</v>
      </c>
      <c r="C183" s="15">
        <f>SUM(C184:C184)</f>
        <v>98</v>
      </c>
      <c r="D183" s="15">
        <f>SUM(D184:D184)</f>
        <v>152</v>
      </c>
      <c r="E183" s="15">
        <f>SUM(E184:E184)</f>
        <v>39</v>
      </c>
      <c r="F183" s="15">
        <f>SUM(F184:F184)</f>
        <v>116</v>
      </c>
      <c r="G183" s="10">
        <f>SUM(G184:G184)</f>
        <v>155</v>
      </c>
      <c r="H183" s="15">
        <f>SUM(D183,G183)</f>
        <v>307</v>
      </c>
    </row>
    <row r="184" spans="1:8" ht="15" customHeight="1" x14ac:dyDescent="0.2">
      <c r="A184" s="36" t="s">
        <v>100</v>
      </c>
      <c r="B184" s="38">
        <f>SUM(B185:B187)</f>
        <v>54</v>
      </c>
      <c r="C184" s="38">
        <f>SUM(C185:C187)</f>
        <v>98</v>
      </c>
      <c r="D184" s="38">
        <f>SUM(D185:D187)</f>
        <v>152</v>
      </c>
      <c r="E184" s="38">
        <f>SUM(E185:E187)</f>
        <v>39</v>
      </c>
      <c r="F184" s="38">
        <f>SUM(F185:F187)</f>
        <v>116</v>
      </c>
      <c r="G184" s="40">
        <f>SUM(G185:G187)</f>
        <v>155</v>
      </c>
      <c r="H184" s="15">
        <f>SUM(D184,G184)</f>
        <v>307</v>
      </c>
    </row>
    <row r="185" spans="1:8" ht="15" customHeight="1" x14ac:dyDescent="0.2">
      <c r="A185" s="25" t="s">
        <v>99</v>
      </c>
      <c r="B185" s="40">
        <v>47</v>
      </c>
      <c r="C185" s="40">
        <v>87</v>
      </c>
      <c r="D185" s="10">
        <f>B185+C185</f>
        <v>134</v>
      </c>
      <c r="E185" s="40">
        <v>36</v>
      </c>
      <c r="F185" s="40">
        <v>105</v>
      </c>
      <c r="G185" s="10">
        <f>E185+F185</f>
        <v>141</v>
      </c>
      <c r="H185" s="10">
        <f>SUM(D185,G185)</f>
        <v>275</v>
      </c>
    </row>
    <row r="186" spans="1:8" ht="15" customHeight="1" x14ac:dyDescent="0.2">
      <c r="A186" s="25" t="s">
        <v>98</v>
      </c>
      <c r="B186" s="40">
        <v>2</v>
      </c>
      <c r="C186" s="40">
        <v>4</v>
      </c>
      <c r="D186" s="10">
        <f>B186+C186</f>
        <v>6</v>
      </c>
      <c r="E186" s="40">
        <v>1</v>
      </c>
      <c r="F186" s="40">
        <v>0</v>
      </c>
      <c r="G186" s="10">
        <f>E186+F186</f>
        <v>1</v>
      </c>
      <c r="H186" s="10">
        <f>SUM(D186,G186)</f>
        <v>7</v>
      </c>
    </row>
    <row r="187" spans="1:8" ht="15" customHeight="1" x14ac:dyDescent="0.2">
      <c r="A187" s="25" t="s">
        <v>97</v>
      </c>
      <c r="B187" s="40">
        <v>5</v>
      </c>
      <c r="C187" s="40">
        <v>7</v>
      </c>
      <c r="D187" s="10">
        <f>B187+C187</f>
        <v>12</v>
      </c>
      <c r="E187" s="40">
        <v>2</v>
      </c>
      <c r="F187" s="40">
        <v>11</v>
      </c>
      <c r="G187" s="10">
        <f>E187+F187</f>
        <v>13</v>
      </c>
      <c r="H187" s="10">
        <f>SUM(D187,G187)</f>
        <v>25</v>
      </c>
    </row>
    <row r="188" spans="1:8" ht="15" customHeight="1" x14ac:dyDescent="0.2">
      <c r="A188" s="15" t="s">
        <v>96</v>
      </c>
      <c r="B188" s="38">
        <f>SUM(B189)</f>
        <v>7</v>
      </c>
      <c r="C188" s="38">
        <f>SUM(C189)</f>
        <v>8</v>
      </c>
      <c r="D188" s="38">
        <f>SUM(D189)</f>
        <v>15</v>
      </c>
      <c r="E188" s="38">
        <f>SUM(E189)</f>
        <v>6</v>
      </c>
      <c r="F188" s="38">
        <f>SUM(F189)</f>
        <v>42</v>
      </c>
      <c r="G188" s="40">
        <f>SUM(G189)</f>
        <v>48</v>
      </c>
      <c r="H188" s="38">
        <f>SUM(H189)</f>
        <v>63</v>
      </c>
    </row>
    <row r="189" spans="1:8" ht="15" customHeight="1" x14ac:dyDescent="0.2">
      <c r="A189" s="49" t="s">
        <v>95</v>
      </c>
      <c r="B189" s="38">
        <f>SUM(B190:B194)</f>
        <v>7</v>
      </c>
      <c r="C189" s="38">
        <f>SUM(C190:C194)</f>
        <v>8</v>
      </c>
      <c r="D189" s="38">
        <f>SUM(D190:D194)</f>
        <v>15</v>
      </c>
      <c r="E189" s="38">
        <f>SUM(E190:E194)</f>
        <v>6</v>
      </c>
      <c r="F189" s="38">
        <f>SUM(F190:F194)</f>
        <v>42</v>
      </c>
      <c r="G189" s="40">
        <f>SUM(G190:G194)</f>
        <v>48</v>
      </c>
      <c r="H189" s="38">
        <f>SUM(H190:H194)</f>
        <v>63</v>
      </c>
    </row>
    <row r="190" spans="1:8" ht="15" customHeight="1" x14ac:dyDescent="0.2">
      <c r="A190" s="41" t="s">
        <v>94</v>
      </c>
      <c r="B190" s="40">
        <v>0</v>
      </c>
      <c r="C190" s="40">
        <v>0</v>
      </c>
      <c r="D190" s="10">
        <f>B190+C190</f>
        <v>0</v>
      </c>
      <c r="E190" s="40">
        <v>1</v>
      </c>
      <c r="F190" s="40">
        <v>14</v>
      </c>
      <c r="G190" s="10">
        <f>E190+F190</f>
        <v>15</v>
      </c>
      <c r="H190" s="40">
        <f>SUM(D190,G190)</f>
        <v>15</v>
      </c>
    </row>
    <row r="191" spans="1:8" ht="15" customHeight="1" x14ac:dyDescent="0.2">
      <c r="A191" s="41" t="s">
        <v>93</v>
      </c>
      <c r="B191" s="40">
        <v>0</v>
      </c>
      <c r="C191" s="40">
        <v>0</v>
      </c>
      <c r="D191" s="10">
        <f>B191+C191</f>
        <v>0</v>
      </c>
      <c r="E191" s="40">
        <v>0</v>
      </c>
      <c r="F191" s="40">
        <v>9</v>
      </c>
      <c r="G191" s="10">
        <f>E191+F191</f>
        <v>9</v>
      </c>
      <c r="H191" s="40">
        <f>SUM(D191,G191)</f>
        <v>9</v>
      </c>
    </row>
    <row r="192" spans="1:8" ht="15" customHeight="1" x14ac:dyDescent="0.2">
      <c r="A192" s="41" t="s">
        <v>92</v>
      </c>
      <c r="B192" s="40">
        <v>0</v>
      </c>
      <c r="C192" s="40">
        <v>0</v>
      </c>
      <c r="D192" s="10">
        <f>B192+C192</f>
        <v>0</v>
      </c>
      <c r="E192" s="40">
        <v>0</v>
      </c>
      <c r="F192" s="40">
        <v>7</v>
      </c>
      <c r="G192" s="10">
        <f>E192+F192</f>
        <v>7</v>
      </c>
      <c r="H192" s="40">
        <f>SUM(D192,G192)</f>
        <v>7</v>
      </c>
    </row>
    <row r="193" spans="1:8" ht="15" customHeight="1" x14ac:dyDescent="0.2">
      <c r="A193" s="41" t="s">
        <v>91</v>
      </c>
      <c r="B193" s="40">
        <v>7</v>
      </c>
      <c r="C193" s="40">
        <v>8</v>
      </c>
      <c r="D193" s="10">
        <f>B193+C193</f>
        <v>15</v>
      </c>
      <c r="E193" s="40">
        <v>5</v>
      </c>
      <c r="F193" s="40">
        <v>9</v>
      </c>
      <c r="G193" s="10">
        <f>E193+F193</f>
        <v>14</v>
      </c>
      <c r="H193" s="40">
        <f>SUM(D193,G193)</f>
        <v>29</v>
      </c>
    </row>
    <row r="194" spans="1:8" ht="15" customHeight="1" x14ac:dyDescent="0.2">
      <c r="A194" s="41" t="s">
        <v>90</v>
      </c>
      <c r="B194" s="40">
        <v>0</v>
      </c>
      <c r="C194" s="40">
        <v>0</v>
      </c>
      <c r="D194" s="10">
        <f>B194+C194</f>
        <v>0</v>
      </c>
      <c r="E194" s="40">
        <v>0</v>
      </c>
      <c r="F194" s="40">
        <v>3</v>
      </c>
      <c r="G194" s="10">
        <f>E194+F194</f>
        <v>3</v>
      </c>
      <c r="H194" s="40">
        <f>SUM(D194,G194)</f>
        <v>3</v>
      </c>
    </row>
    <row r="195" spans="1:8" s="12" customFormat="1" ht="15" customHeight="1" x14ac:dyDescent="0.2">
      <c r="A195" s="15" t="s">
        <v>89</v>
      </c>
      <c r="B195" s="15">
        <f>B196</f>
        <v>2</v>
      </c>
      <c r="C195" s="15">
        <f>C196</f>
        <v>3</v>
      </c>
      <c r="D195" s="15">
        <f>D196</f>
        <v>5</v>
      </c>
      <c r="E195" s="15">
        <f>E196</f>
        <v>2</v>
      </c>
      <c r="F195" s="15">
        <f>F196</f>
        <v>4</v>
      </c>
      <c r="G195" s="15">
        <f>G196</f>
        <v>6</v>
      </c>
      <c r="H195" s="15">
        <f>SUM(D195,G195)</f>
        <v>11</v>
      </c>
    </row>
    <row r="196" spans="1:8" s="12" customFormat="1" ht="15" customHeight="1" x14ac:dyDescent="0.2">
      <c r="A196" s="48" t="s">
        <v>88</v>
      </c>
      <c r="B196" s="15">
        <f>SUM(B197)</f>
        <v>2</v>
      </c>
      <c r="C196" s="15">
        <f>SUM(C197)</f>
        <v>3</v>
      </c>
      <c r="D196" s="15">
        <f>SUM(D197)</f>
        <v>5</v>
      </c>
      <c r="E196" s="15">
        <f>SUM(E197)</f>
        <v>2</v>
      </c>
      <c r="F196" s="15">
        <f>SUM(F197)</f>
        <v>4</v>
      </c>
      <c r="G196" s="15">
        <f>SUM(G197)</f>
        <v>6</v>
      </c>
      <c r="H196" s="15">
        <f>SUM(D196,G196)</f>
        <v>11</v>
      </c>
    </row>
    <row r="197" spans="1:8" ht="15" customHeight="1" x14ac:dyDescent="0.2">
      <c r="A197" s="47" t="s">
        <v>87</v>
      </c>
      <c r="B197" s="40">
        <v>2</v>
      </c>
      <c r="C197" s="40">
        <v>3</v>
      </c>
      <c r="D197" s="10">
        <f>B197+C197</f>
        <v>5</v>
      </c>
      <c r="E197" s="46">
        <v>2</v>
      </c>
      <c r="F197" s="46">
        <v>4</v>
      </c>
      <c r="G197" s="10">
        <f>E197+F197</f>
        <v>6</v>
      </c>
      <c r="H197" s="10">
        <f>SUM(D197,G197)</f>
        <v>11</v>
      </c>
    </row>
    <row r="198" spans="1:8" s="24" customFormat="1" ht="15" customHeight="1" x14ac:dyDescent="0.2">
      <c r="A198" s="39" t="s">
        <v>86</v>
      </c>
      <c r="B198" s="15">
        <f>B199+B201+B203+B205+B207+B209+B211+B213+B215+B217</f>
        <v>151</v>
      </c>
      <c r="C198" s="15">
        <f>SUM(C199:C218)/2</f>
        <v>112</v>
      </c>
      <c r="D198" s="15">
        <f>SUM(D199:D218)/2</f>
        <v>263</v>
      </c>
      <c r="E198" s="15">
        <f>SUM(E199:E218)/2</f>
        <v>12</v>
      </c>
      <c r="F198" s="15">
        <f>SUM(F199:F218)/2</f>
        <v>21</v>
      </c>
      <c r="G198" s="15">
        <f>SUM(G199:G218)/2</f>
        <v>33</v>
      </c>
      <c r="H198" s="15">
        <f>SUM(D198,G198)</f>
        <v>296</v>
      </c>
    </row>
    <row r="199" spans="1:8" s="33" customFormat="1" ht="15" customHeight="1" x14ac:dyDescent="0.2">
      <c r="A199" s="23" t="s">
        <v>85</v>
      </c>
      <c r="B199" s="16">
        <f>SUM(B200)</f>
        <v>21</v>
      </c>
      <c r="C199" s="16">
        <f>SUM(C200)</f>
        <v>13</v>
      </c>
      <c r="D199" s="16">
        <f>SUM(D200)</f>
        <v>34</v>
      </c>
      <c r="E199" s="16">
        <f>SUM(E200)</f>
        <v>0</v>
      </c>
      <c r="F199" s="16">
        <f>SUM(F200)</f>
        <v>1</v>
      </c>
      <c r="G199" s="16">
        <f>SUM(G200)</f>
        <v>1</v>
      </c>
      <c r="H199" s="15">
        <f>SUM(D199,G199)</f>
        <v>35</v>
      </c>
    </row>
    <row r="200" spans="1:8" s="33" customFormat="1" ht="15" customHeight="1" x14ac:dyDescent="0.2">
      <c r="A200" s="25" t="s">
        <v>84</v>
      </c>
      <c r="B200" s="18">
        <v>21</v>
      </c>
      <c r="C200" s="18">
        <v>13</v>
      </c>
      <c r="D200" s="10">
        <f>B200+C200</f>
        <v>34</v>
      </c>
      <c r="E200" s="46">
        <v>0</v>
      </c>
      <c r="F200" s="46">
        <v>1</v>
      </c>
      <c r="G200" s="10">
        <f>E200+F200</f>
        <v>1</v>
      </c>
      <c r="H200" s="10">
        <f>SUM(D200,G200)</f>
        <v>35</v>
      </c>
    </row>
    <row r="201" spans="1:8" s="33" customFormat="1" ht="15" customHeight="1" x14ac:dyDescent="0.2">
      <c r="A201" s="23" t="s">
        <v>83</v>
      </c>
      <c r="B201" s="16">
        <f>SUM(B202)</f>
        <v>8</v>
      </c>
      <c r="C201" s="16">
        <f>SUM(C202)</f>
        <v>6</v>
      </c>
      <c r="D201" s="16">
        <f>SUM(D202)</f>
        <v>14</v>
      </c>
      <c r="E201" s="16">
        <f>SUM(E202)</f>
        <v>0</v>
      </c>
      <c r="F201" s="16">
        <f>SUM(F202)</f>
        <v>0</v>
      </c>
      <c r="G201" s="16">
        <f>SUM(G202)</f>
        <v>0</v>
      </c>
      <c r="H201" s="15">
        <f>SUM(D201,G201)</f>
        <v>14</v>
      </c>
    </row>
    <row r="202" spans="1:8" s="33" customFormat="1" ht="15" customHeight="1" x14ac:dyDescent="0.2">
      <c r="A202" s="25" t="s">
        <v>82</v>
      </c>
      <c r="B202" s="18">
        <v>8</v>
      </c>
      <c r="C202" s="18">
        <v>6</v>
      </c>
      <c r="D202" s="10">
        <f>B202+C202</f>
        <v>14</v>
      </c>
      <c r="E202" s="46">
        <v>0</v>
      </c>
      <c r="F202" s="46">
        <v>0</v>
      </c>
      <c r="G202" s="10">
        <f>E202+F202</f>
        <v>0</v>
      </c>
      <c r="H202" s="10">
        <f>SUM(D202,G202)</f>
        <v>14</v>
      </c>
    </row>
    <row r="203" spans="1:8" s="33" customFormat="1" ht="15" customHeight="1" x14ac:dyDescent="0.2">
      <c r="A203" s="23" t="s">
        <v>81</v>
      </c>
      <c r="B203" s="16">
        <f>SUM(B204)</f>
        <v>16</v>
      </c>
      <c r="C203" s="16">
        <f>SUM(C204)</f>
        <v>16</v>
      </c>
      <c r="D203" s="16">
        <f>SUM(D204)</f>
        <v>32</v>
      </c>
      <c r="E203" s="16">
        <f>SUM(E204)</f>
        <v>1</v>
      </c>
      <c r="F203" s="16">
        <f>SUM(F204)</f>
        <v>2</v>
      </c>
      <c r="G203" s="16">
        <f>SUM(G204)</f>
        <v>3</v>
      </c>
      <c r="H203" s="15">
        <f>SUM(D203,G203)</f>
        <v>35</v>
      </c>
    </row>
    <row r="204" spans="1:8" s="33" customFormat="1" ht="15" customHeight="1" x14ac:dyDescent="0.2">
      <c r="A204" s="25" t="s">
        <v>80</v>
      </c>
      <c r="B204" s="18">
        <v>16</v>
      </c>
      <c r="C204" s="18">
        <v>16</v>
      </c>
      <c r="D204" s="10">
        <f>B204+C204</f>
        <v>32</v>
      </c>
      <c r="E204" s="46">
        <v>1</v>
      </c>
      <c r="F204" s="46">
        <v>2</v>
      </c>
      <c r="G204" s="10">
        <f>E204+F204</f>
        <v>3</v>
      </c>
      <c r="H204" s="10">
        <f>SUM(D204,G204)</f>
        <v>35</v>
      </c>
    </row>
    <row r="205" spans="1:8" s="33" customFormat="1" ht="15" customHeight="1" x14ac:dyDescent="0.2">
      <c r="A205" s="23" t="s">
        <v>79</v>
      </c>
      <c r="B205" s="16">
        <f>SUM(B206)</f>
        <v>20</v>
      </c>
      <c r="C205" s="16">
        <f>SUM(C206)</f>
        <v>8</v>
      </c>
      <c r="D205" s="16">
        <f>SUM(D206)</f>
        <v>28</v>
      </c>
      <c r="E205" s="16">
        <f>SUM(E206)</f>
        <v>3</v>
      </c>
      <c r="F205" s="16">
        <f>SUM(F206)</f>
        <v>7</v>
      </c>
      <c r="G205" s="16">
        <f>SUM(G206)</f>
        <v>10</v>
      </c>
      <c r="H205" s="15">
        <f>SUM(D205,G205)</f>
        <v>38</v>
      </c>
    </row>
    <row r="206" spans="1:8" s="33" customFormat="1" ht="15" customHeight="1" x14ac:dyDescent="0.2">
      <c r="A206" s="25" t="s">
        <v>78</v>
      </c>
      <c r="B206" s="18">
        <v>20</v>
      </c>
      <c r="C206" s="18">
        <v>8</v>
      </c>
      <c r="D206" s="10">
        <f>B206+C206</f>
        <v>28</v>
      </c>
      <c r="E206" s="46">
        <v>3</v>
      </c>
      <c r="F206" s="46">
        <v>7</v>
      </c>
      <c r="G206" s="10">
        <f>E206+F206</f>
        <v>10</v>
      </c>
      <c r="H206" s="10">
        <f>SUM(D206,G206)</f>
        <v>38</v>
      </c>
    </row>
    <row r="207" spans="1:8" s="33" customFormat="1" ht="15" customHeight="1" x14ac:dyDescent="0.2">
      <c r="A207" s="23" t="s">
        <v>77</v>
      </c>
      <c r="B207" s="16">
        <f>SUM(B208)</f>
        <v>3</v>
      </c>
      <c r="C207" s="16">
        <f>SUM(C208)</f>
        <v>15</v>
      </c>
      <c r="D207" s="16">
        <f>SUM(D208)</f>
        <v>18</v>
      </c>
      <c r="E207" s="16">
        <f>SUM(E208)</f>
        <v>0</v>
      </c>
      <c r="F207" s="16">
        <f>SUM(F208)</f>
        <v>0</v>
      </c>
      <c r="G207" s="16">
        <f>SUM(G208)</f>
        <v>0</v>
      </c>
      <c r="H207" s="15">
        <f>SUM(D207,G207)</f>
        <v>18</v>
      </c>
    </row>
    <row r="208" spans="1:8" s="33" customFormat="1" ht="15" customHeight="1" x14ac:dyDescent="0.2">
      <c r="A208" s="25" t="s">
        <v>76</v>
      </c>
      <c r="B208" s="18">
        <v>3</v>
      </c>
      <c r="C208" s="18">
        <v>15</v>
      </c>
      <c r="D208" s="10">
        <f>B208+C208</f>
        <v>18</v>
      </c>
      <c r="E208" s="46">
        <v>0</v>
      </c>
      <c r="F208" s="46">
        <v>0</v>
      </c>
      <c r="G208" s="10">
        <f>E208+F208</f>
        <v>0</v>
      </c>
      <c r="H208" s="10">
        <f>SUM(D208,G208)</f>
        <v>18</v>
      </c>
    </row>
    <row r="209" spans="1:8" s="33" customFormat="1" ht="15" customHeight="1" x14ac:dyDescent="0.2">
      <c r="A209" s="23" t="s">
        <v>75</v>
      </c>
      <c r="B209" s="16">
        <f>SUM(B210)</f>
        <v>10</v>
      </c>
      <c r="C209" s="16">
        <f>SUM(C210)</f>
        <v>15</v>
      </c>
      <c r="D209" s="16">
        <f>SUM(D210)</f>
        <v>25</v>
      </c>
      <c r="E209" s="16">
        <f>SUM(E210)</f>
        <v>4</v>
      </c>
      <c r="F209" s="16">
        <f>SUM(F210)</f>
        <v>6</v>
      </c>
      <c r="G209" s="16">
        <f>SUM(G210)</f>
        <v>10</v>
      </c>
      <c r="H209" s="15">
        <f>SUM(D209,G209)</f>
        <v>35</v>
      </c>
    </row>
    <row r="210" spans="1:8" s="33" customFormat="1" ht="15" customHeight="1" x14ac:dyDescent="0.2">
      <c r="A210" s="25" t="s">
        <v>74</v>
      </c>
      <c r="B210" s="18">
        <v>10</v>
      </c>
      <c r="C210" s="18">
        <v>15</v>
      </c>
      <c r="D210" s="10">
        <f>B210+C210</f>
        <v>25</v>
      </c>
      <c r="E210" s="46">
        <v>4</v>
      </c>
      <c r="F210" s="46">
        <v>6</v>
      </c>
      <c r="G210" s="10">
        <f>E210+F210</f>
        <v>10</v>
      </c>
      <c r="H210" s="10">
        <f>SUM(D210,G210)</f>
        <v>35</v>
      </c>
    </row>
    <row r="211" spans="1:8" s="33" customFormat="1" ht="15" customHeight="1" x14ac:dyDescent="0.2">
      <c r="A211" s="23" t="s">
        <v>73</v>
      </c>
      <c r="B211" s="16">
        <f>SUM(B212)</f>
        <v>10</v>
      </c>
      <c r="C211" s="16">
        <f>SUM(C212)</f>
        <v>2</v>
      </c>
      <c r="D211" s="16">
        <f>SUM(D212)</f>
        <v>12</v>
      </c>
      <c r="E211" s="16">
        <f>SUM(E212)</f>
        <v>0</v>
      </c>
      <c r="F211" s="16">
        <f>SUM(F212)</f>
        <v>0</v>
      </c>
      <c r="G211" s="16">
        <f>SUM(G212)</f>
        <v>0</v>
      </c>
      <c r="H211" s="16">
        <f>SUM(D211,G211)</f>
        <v>12</v>
      </c>
    </row>
    <row r="212" spans="1:8" s="33" customFormat="1" ht="15" customHeight="1" x14ac:dyDescent="0.2">
      <c r="A212" s="25" t="s">
        <v>72</v>
      </c>
      <c r="B212" s="18">
        <v>10</v>
      </c>
      <c r="C212" s="18">
        <v>2</v>
      </c>
      <c r="D212" s="10">
        <f>B212+C212</f>
        <v>12</v>
      </c>
      <c r="E212" s="46">
        <v>0</v>
      </c>
      <c r="F212" s="46">
        <v>0</v>
      </c>
      <c r="G212" s="10">
        <f>E212+F212</f>
        <v>0</v>
      </c>
      <c r="H212" s="10">
        <f>SUM(D212,G212)</f>
        <v>12</v>
      </c>
    </row>
    <row r="213" spans="1:8" s="33" customFormat="1" ht="15" customHeight="1" x14ac:dyDescent="0.2">
      <c r="A213" s="23" t="s">
        <v>71</v>
      </c>
      <c r="B213" s="16">
        <f>SUM(B214)</f>
        <v>37</v>
      </c>
      <c r="C213" s="16">
        <f>SUM(C214)</f>
        <v>13</v>
      </c>
      <c r="D213" s="16">
        <f>SUM(D214)</f>
        <v>50</v>
      </c>
      <c r="E213" s="16">
        <f>SUM(E214)</f>
        <v>0</v>
      </c>
      <c r="F213" s="16">
        <f>SUM(F214)</f>
        <v>0</v>
      </c>
      <c r="G213" s="16">
        <f>SUM(G214)</f>
        <v>0</v>
      </c>
      <c r="H213" s="16">
        <f>SUM(D213,G213)</f>
        <v>50</v>
      </c>
    </row>
    <row r="214" spans="1:8" s="33" customFormat="1" ht="15" customHeight="1" x14ac:dyDescent="0.2">
      <c r="A214" s="25" t="s">
        <v>70</v>
      </c>
      <c r="B214" s="18">
        <v>37</v>
      </c>
      <c r="C214" s="18">
        <v>13</v>
      </c>
      <c r="D214" s="10">
        <f>B214+C214</f>
        <v>50</v>
      </c>
      <c r="E214" s="46">
        <v>0</v>
      </c>
      <c r="F214" s="46">
        <v>0</v>
      </c>
      <c r="G214" s="10">
        <f>E214+F214</f>
        <v>0</v>
      </c>
      <c r="H214" s="10">
        <f>SUM(D214,G214)</f>
        <v>50</v>
      </c>
    </row>
    <row r="215" spans="1:8" s="33" customFormat="1" ht="15" customHeight="1" x14ac:dyDescent="0.2">
      <c r="A215" s="23" t="s">
        <v>69</v>
      </c>
      <c r="B215" s="16">
        <f>SUM(B216:B216)</f>
        <v>18</v>
      </c>
      <c r="C215" s="16">
        <f>SUM(C216:C216)</f>
        <v>17</v>
      </c>
      <c r="D215" s="16">
        <f>SUM(D216:D216)</f>
        <v>35</v>
      </c>
      <c r="E215" s="16">
        <f>SUM(E216:E216)</f>
        <v>4</v>
      </c>
      <c r="F215" s="16">
        <f>SUM(F216:F216)</f>
        <v>5</v>
      </c>
      <c r="G215" s="16">
        <f>SUM(G216)</f>
        <v>9</v>
      </c>
      <c r="H215" s="15">
        <f>SUM(D215,G215)</f>
        <v>44</v>
      </c>
    </row>
    <row r="216" spans="1:8" s="24" customFormat="1" ht="15" customHeight="1" x14ac:dyDescent="0.2">
      <c r="A216" s="25" t="s">
        <v>68</v>
      </c>
      <c r="B216" s="10">
        <v>18</v>
      </c>
      <c r="C216" s="10">
        <v>17</v>
      </c>
      <c r="D216" s="10">
        <f>B216+C216</f>
        <v>35</v>
      </c>
      <c r="E216" s="10">
        <v>4</v>
      </c>
      <c r="F216" s="10">
        <v>5</v>
      </c>
      <c r="G216" s="10">
        <f>E216+F216</f>
        <v>9</v>
      </c>
      <c r="H216" s="10">
        <f>SUM(D216,G216)</f>
        <v>44</v>
      </c>
    </row>
    <row r="217" spans="1:8" s="24" customFormat="1" ht="15" customHeight="1" x14ac:dyDescent="0.2">
      <c r="A217" s="23" t="s">
        <v>67</v>
      </c>
      <c r="B217" s="16">
        <f>SUM(B218:B218)</f>
        <v>8</v>
      </c>
      <c r="C217" s="16">
        <f>SUM(C218:C218)</f>
        <v>7</v>
      </c>
      <c r="D217" s="16">
        <f>SUM(D218:D218)</f>
        <v>15</v>
      </c>
      <c r="E217" s="16">
        <f>SUM(E218:E218)</f>
        <v>0</v>
      </c>
      <c r="F217" s="16">
        <f>SUM(F218:F218)</f>
        <v>0</v>
      </c>
      <c r="G217" s="16">
        <f>SUM(G218)</f>
        <v>0</v>
      </c>
      <c r="H217" s="15">
        <f>SUM(D217,G217)</f>
        <v>15</v>
      </c>
    </row>
    <row r="218" spans="1:8" s="24" customFormat="1" ht="15" customHeight="1" x14ac:dyDescent="0.2">
      <c r="A218" s="25" t="s">
        <v>66</v>
      </c>
      <c r="B218" s="10">
        <v>8</v>
      </c>
      <c r="C218" s="10">
        <v>7</v>
      </c>
      <c r="D218" s="10">
        <f>B218+C218</f>
        <v>15</v>
      </c>
      <c r="E218" s="10">
        <v>0</v>
      </c>
      <c r="F218" s="10">
        <v>0</v>
      </c>
      <c r="G218" s="10">
        <f>E218+F218</f>
        <v>0</v>
      </c>
      <c r="H218" s="10">
        <f>SUM(D218,G218)</f>
        <v>15</v>
      </c>
    </row>
    <row r="219" spans="1:8" ht="15" customHeight="1" x14ac:dyDescent="0.2">
      <c r="A219" s="45" t="s">
        <v>65</v>
      </c>
      <c r="B219" s="15">
        <f>B220</f>
        <v>3</v>
      </c>
      <c r="C219" s="15">
        <f>C220</f>
        <v>0</v>
      </c>
      <c r="D219" s="15">
        <f>D220</f>
        <v>3</v>
      </c>
      <c r="E219" s="15">
        <f>E220</f>
        <v>10</v>
      </c>
      <c r="F219" s="15">
        <f>F220</f>
        <v>0</v>
      </c>
      <c r="G219" s="15">
        <f>G220</f>
        <v>10</v>
      </c>
      <c r="H219" s="15">
        <f>SUM(D219,G219)</f>
        <v>13</v>
      </c>
    </row>
    <row r="220" spans="1:8" ht="15" customHeight="1" x14ac:dyDescent="0.2">
      <c r="A220" s="23" t="s">
        <v>64</v>
      </c>
      <c r="B220" s="15">
        <f>SUM(B221)</f>
        <v>3</v>
      </c>
      <c r="C220" s="15">
        <f>SUM(C221)</f>
        <v>0</v>
      </c>
      <c r="D220" s="15">
        <f>SUM(D221)</f>
        <v>3</v>
      </c>
      <c r="E220" s="15">
        <f>SUM(E221)</f>
        <v>10</v>
      </c>
      <c r="F220" s="15">
        <f>SUM(F221)</f>
        <v>0</v>
      </c>
      <c r="G220" s="15">
        <f>SUM(G221)</f>
        <v>10</v>
      </c>
      <c r="H220" s="15">
        <f>SUM(D220,G220)</f>
        <v>13</v>
      </c>
    </row>
    <row r="221" spans="1:8" ht="15" customHeight="1" x14ac:dyDescent="0.2">
      <c r="A221" s="25" t="s">
        <v>63</v>
      </c>
      <c r="B221" s="40">
        <v>3</v>
      </c>
      <c r="C221" s="40">
        <v>0</v>
      </c>
      <c r="D221" s="10">
        <f>B221+C221</f>
        <v>3</v>
      </c>
      <c r="E221" s="40">
        <v>10</v>
      </c>
      <c r="F221" s="40">
        <v>0</v>
      </c>
      <c r="G221" s="10">
        <f>E221+F221</f>
        <v>10</v>
      </c>
      <c r="H221" s="10">
        <f>SUM(D221,G221)</f>
        <v>13</v>
      </c>
    </row>
    <row r="222" spans="1:8" ht="15" customHeight="1" x14ac:dyDescent="0.2">
      <c r="A222" s="45" t="s">
        <v>62</v>
      </c>
      <c r="B222" s="15">
        <f>SUM(B223,B225,B227)</f>
        <v>29</v>
      </c>
      <c r="C222" s="15">
        <f>SUM(C223,C225,C227)</f>
        <v>23</v>
      </c>
      <c r="D222" s="15">
        <f>SUM(D223,D225,D227)</f>
        <v>52</v>
      </c>
      <c r="E222" s="15">
        <f>SUM(E223,E225,E227)</f>
        <v>11</v>
      </c>
      <c r="F222" s="15">
        <f>SUM(F223,F225,F227)</f>
        <v>15</v>
      </c>
      <c r="G222" s="15">
        <f>SUM(G223,G225,G227)</f>
        <v>26</v>
      </c>
      <c r="H222" s="15">
        <f>SUM(H223,H225,H227)</f>
        <v>78</v>
      </c>
    </row>
    <row r="223" spans="1:8" ht="15" customHeight="1" x14ac:dyDescent="0.2">
      <c r="A223" s="44" t="s">
        <v>61</v>
      </c>
      <c r="B223" s="43">
        <f>SUM(B224)</f>
        <v>9</v>
      </c>
      <c r="C223" s="43">
        <f>SUM(C224)</f>
        <v>7</v>
      </c>
      <c r="D223" s="15">
        <f>SUM(D224)</f>
        <v>16</v>
      </c>
      <c r="E223" s="15">
        <f>SUM(E224)</f>
        <v>5</v>
      </c>
      <c r="F223" s="15">
        <f>SUM(F224)</f>
        <v>5</v>
      </c>
      <c r="G223" s="15">
        <f>SUM(G224)</f>
        <v>10</v>
      </c>
      <c r="H223" s="15">
        <f>SUM(H224)</f>
        <v>26</v>
      </c>
    </row>
    <row r="224" spans="1:8" ht="15" customHeight="1" x14ac:dyDescent="0.2">
      <c r="A224" s="42" t="s">
        <v>60</v>
      </c>
      <c r="B224" s="10">
        <v>9</v>
      </c>
      <c r="C224" s="10">
        <v>7</v>
      </c>
      <c r="D224" s="10">
        <f>B224+C224</f>
        <v>16</v>
      </c>
      <c r="E224" s="10">
        <v>5</v>
      </c>
      <c r="F224" s="10">
        <v>5</v>
      </c>
      <c r="G224" s="10">
        <f>E224+F224</f>
        <v>10</v>
      </c>
      <c r="H224" s="10">
        <f>SUM(D224,G224)</f>
        <v>26</v>
      </c>
    </row>
    <row r="225" spans="1:8" ht="15" customHeight="1" x14ac:dyDescent="0.2">
      <c r="A225" s="23" t="s">
        <v>59</v>
      </c>
      <c r="B225" s="15">
        <f>SUM(B226)</f>
        <v>12</v>
      </c>
      <c r="C225" s="15">
        <f>SUM(C226)</f>
        <v>10</v>
      </c>
      <c r="D225" s="15">
        <f>SUM(D226)</f>
        <v>22</v>
      </c>
      <c r="E225" s="15">
        <f>SUM(E226)</f>
        <v>1</v>
      </c>
      <c r="F225" s="15">
        <f>SUM(F226)</f>
        <v>1</v>
      </c>
      <c r="G225" s="15">
        <f>SUM(G226)</f>
        <v>2</v>
      </c>
      <c r="H225" s="15">
        <f>SUM(D225,G225)</f>
        <v>24</v>
      </c>
    </row>
    <row r="226" spans="1:8" ht="15" customHeight="1" x14ac:dyDescent="0.2">
      <c r="A226" s="25" t="s">
        <v>59</v>
      </c>
      <c r="B226" s="40">
        <v>12</v>
      </c>
      <c r="C226" s="40">
        <v>10</v>
      </c>
      <c r="D226" s="10">
        <f>B226+C226</f>
        <v>22</v>
      </c>
      <c r="E226" s="40">
        <v>1</v>
      </c>
      <c r="F226" s="40">
        <v>1</v>
      </c>
      <c r="G226" s="10">
        <f>E226+F226</f>
        <v>2</v>
      </c>
      <c r="H226" s="10">
        <f>SUM(D226,G226)</f>
        <v>24</v>
      </c>
    </row>
    <row r="227" spans="1:8" x14ac:dyDescent="0.2">
      <c r="A227" s="23" t="s">
        <v>58</v>
      </c>
      <c r="B227" s="38">
        <f>SUM(B228)</f>
        <v>8</v>
      </c>
      <c r="C227" s="38">
        <f>SUM(C228)</f>
        <v>6</v>
      </c>
      <c r="D227" s="38">
        <f>SUM(D228)</f>
        <v>14</v>
      </c>
      <c r="E227" s="38">
        <f>SUM(E228)</f>
        <v>5</v>
      </c>
      <c r="F227" s="38">
        <f>SUM(F228)</f>
        <v>9</v>
      </c>
      <c r="G227" s="38">
        <f>SUM(G228)</f>
        <v>14</v>
      </c>
      <c r="H227" s="38">
        <f>SUM(H228)</f>
        <v>28</v>
      </c>
    </row>
    <row r="228" spans="1:8" ht="15" customHeight="1" x14ac:dyDescent="0.2">
      <c r="A228" s="41" t="s">
        <v>57</v>
      </c>
      <c r="B228" s="40">
        <v>8</v>
      </c>
      <c r="C228" s="40">
        <v>6</v>
      </c>
      <c r="D228" s="10">
        <f>B228+C228</f>
        <v>14</v>
      </c>
      <c r="E228" s="40">
        <v>5</v>
      </c>
      <c r="F228" s="40">
        <v>9</v>
      </c>
      <c r="G228" s="10">
        <f>E228+F228</f>
        <v>14</v>
      </c>
      <c r="H228" s="10">
        <f>SUM(G228,D228)</f>
        <v>28</v>
      </c>
    </row>
    <row r="229" spans="1:8" s="24" customFormat="1" ht="15" customHeight="1" x14ac:dyDescent="0.2">
      <c r="A229" s="39" t="s">
        <v>56</v>
      </c>
      <c r="B229" s="15">
        <f>B230+B231+B232+B234+B236</f>
        <v>9</v>
      </c>
      <c r="C229" s="15">
        <f>C230+C231+C232+C234+C236</f>
        <v>44</v>
      </c>
      <c r="D229" s="15">
        <f>D230+D231+D232+D234+D236</f>
        <v>53</v>
      </c>
      <c r="E229" s="15">
        <f>E230+E231+E232+E234+E236</f>
        <v>9</v>
      </c>
      <c r="F229" s="15">
        <f>F230+F231+F232+F234+F236</f>
        <v>29</v>
      </c>
      <c r="G229" s="15">
        <f>G230+G231+G232+G234+G236</f>
        <v>38</v>
      </c>
      <c r="H229" s="15">
        <f>H230+H231+H232+H234+H236</f>
        <v>91</v>
      </c>
    </row>
    <row r="230" spans="1:8" s="24" customFormat="1" ht="15" customHeight="1" x14ac:dyDescent="0.2">
      <c r="A230" s="23" t="s">
        <v>55</v>
      </c>
      <c r="B230" s="16">
        <v>0</v>
      </c>
      <c r="C230" s="16">
        <v>5</v>
      </c>
      <c r="D230" s="15">
        <f>B230+C230</f>
        <v>5</v>
      </c>
      <c r="E230" s="16">
        <v>0</v>
      </c>
      <c r="F230" s="16">
        <v>0</v>
      </c>
      <c r="G230" s="15">
        <f>E230+F230</f>
        <v>0</v>
      </c>
      <c r="H230" s="15">
        <f>SUM(D230,G230)</f>
        <v>5</v>
      </c>
    </row>
    <row r="231" spans="1:8" s="24" customFormat="1" ht="15" customHeight="1" x14ac:dyDescent="0.2">
      <c r="A231" s="23" t="s">
        <v>54</v>
      </c>
      <c r="B231" s="16">
        <v>4</v>
      </c>
      <c r="C231" s="16">
        <v>9</v>
      </c>
      <c r="D231" s="15">
        <f>B231+C231</f>
        <v>13</v>
      </c>
      <c r="E231" s="16">
        <v>0</v>
      </c>
      <c r="F231" s="16">
        <v>0</v>
      </c>
      <c r="G231" s="15">
        <f>E231+F231</f>
        <v>0</v>
      </c>
      <c r="H231" s="15">
        <f>SUM(D231,G231)</f>
        <v>13</v>
      </c>
    </row>
    <row r="232" spans="1:8" s="24" customFormat="1" ht="15" customHeight="1" x14ac:dyDescent="0.2">
      <c r="A232" s="23" t="s">
        <v>53</v>
      </c>
      <c r="B232" s="16">
        <f>B233</f>
        <v>3</v>
      </c>
      <c r="C232" s="16">
        <f>C233</f>
        <v>8</v>
      </c>
      <c r="D232" s="16">
        <f>D233</f>
        <v>11</v>
      </c>
      <c r="E232" s="16">
        <f>E233</f>
        <v>3</v>
      </c>
      <c r="F232" s="16">
        <f>F233</f>
        <v>10</v>
      </c>
      <c r="G232" s="16">
        <f>G233</f>
        <v>13</v>
      </c>
      <c r="H232" s="16">
        <f>H233</f>
        <v>24</v>
      </c>
    </row>
    <row r="233" spans="1:8" s="33" customFormat="1" ht="15" customHeight="1" x14ac:dyDescent="0.2">
      <c r="A233" s="37" t="s">
        <v>52</v>
      </c>
      <c r="B233" s="18">
        <v>3</v>
      </c>
      <c r="C233" s="18">
        <v>8</v>
      </c>
      <c r="D233" s="10">
        <f>B233+C233</f>
        <v>11</v>
      </c>
      <c r="E233" s="18">
        <v>3</v>
      </c>
      <c r="F233" s="18">
        <v>10</v>
      </c>
      <c r="G233" s="10">
        <f>E233+F233</f>
        <v>13</v>
      </c>
      <c r="H233" s="10">
        <f>SUM(D233,G233)</f>
        <v>24</v>
      </c>
    </row>
    <row r="234" spans="1:8" s="33" customFormat="1" ht="15" customHeight="1" x14ac:dyDescent="0.2">
      <c r="A234" s="23" t="s">
        <v>31</v>
      </c>
      <c r="B234" s="16">
        <f>B235</f>
        <v>1</v>
      </c>
      <c r="C234" s="16">
        <f>C235</f>
        <v>17</v>
      </c>
      <c r="D234" s="16">
        <f>D235</f>
        <v>18</v>
      </c>
      <c r="E234" s="16">
        <f>E235</f>
        <v>5</v>
      </c>
      <c r="F234" s="16">
        <f>F235</f>
        <v>15</v>
      </c>
      <c r="G234" s="38">
        <f>SUM(E234:F234)</f>
        <v>20</v>
      </c>
      <c r="H234" s="15">
        <f>SUM(D234,G234)</f>
        <v>38</v>
      </c>
    </row>
    <row r="235" spans="1:8" s="33" customFormat="1" ht="15" customHeight="1" x14ac:dyDescent="0.2">
      <c r="A235" s="37" t="s">
        <v>51</v>
      </c>
      <c r="B235" s="18">
        <v>1</v>
      </c>
      <c r="C235" s="18">
        <v>17</v>
      </c>
      <c r="D235" s="10">
        <f>B235+C235</f>
        <v>18</v>
      </c>
      <c r="E235" s="18">
        <v>5</v>
      </c>
      <c r="F235" s="18">
        <v>15</v>
      </c>
      <c r="G235" s="10">
        <f>E235+F235</f>
        <v>20</v>
      </c>
      <c r="H235" s="10">
        <f>SUM(D235,G235)</f>
        <v>38</v>
      </c>
    </row>
    <row r="236" spans="1:8" s="33" customFormat="1" ht="15" customHeight="1" x14ac:dyDescent="0.2">
      <c r="A236" s="23" t="s">
        <v>50</v>
      </c>
      <c r="B236" s="15">
        <f>B237</f>
        <v>1</v>
      </c>
      <c r="C236" s="15">
        <f>C237</f>
        <v>5</v>
      </c>
      <c r="D236" s="15">
        <f>D237</f>
        <v>6</v>
      </c>
      <c r="E236" s="15">
        <f>E237</f>
        <v>1</v>
      </c>
      <c r="F236" s="15">
        <f>F237</f>
        <v>4</v>
      </c>
      <c r="G236" s="15">
        <f>SUM(E236:F236)</f>
        <v>5</v>
      </c>
      <c r="H236" s="15">
        <f>SUM(D236,G236)</f>
        <v>11</v>
      </c>
    </row>
    <row r="237" spans="1:8" s="33" customFormat="1" ht="15" customHeight="1" x14ac:dyDescent="0.2">
      <c r="A237" s="37" t="s">
        <v>49</v>
      </c>
      <c r="B237" s="18">
        <v>1</v>
      </c>
      <c r="C237" s="18">
        <v>5</v>
      </c>
      <c r="D237" s="10">
        <f>B237+C237</f>
        <v>6</v>
      </c>
      <c r="E237" s="18">
        <v>1</v>
      </c>
      <c r="F237" s="18">
        <v>4</v>
      </c>
      <c r="G237" s="10">
        <f>E237+F237</f>
        <v>5</v>
      </c>
      <c r="H237" s="10">
        <f>SUM(D237,G237)</f>
        <v>11</v>
      </c>
    </row>
    <row r="238" spans="1:8" s="24" customFormat="1" ht="15" customHeight="1" x14ac:dyDescent="0.2">
      <c r="A238" s="31" t="s">
        <v>48</v>
      </c>
      <c r="B238" s="15">
        <f>SUM(B239,B241,B243,B245,B248)</f>
        <v>35</v>
      </c>
      <c r="C238" s="15">
        <f>SUM(C239,C241,C243,C245,C248)</f>
        <v>54</v>
      </c>
      <c r="D238" s="15">
        <f>SUM(D239,D241,D243,D245,D248)</f>
        <v>89</v>
      </c>
      <c r="E238" s="15">
        <f>SUM(E239,E241,E243,E245,E248)</f>
        <v>28</v>
      </c>
      <c r="F238" s="15">
        <f>SUM(F239,F241,F243,F245,F248)</f>
        <v>60</v>
      </c>
      <c r="G238" s="15">
        <f>SUM(G239,G241,G243,G245,G248)</f>
        <v>88</v>
      </c>
      <c r="H238" s="15">
        <f>SUM(H239,H241,H243,H245,H248)</f>
        <v>177</v>
      </c>
    </row>
    <row r="239" spans="1:8" s="24" customFormat="1" ht="15" customHeight="1" x14ac:dyDescent="0.2">
      <c r="A239" s="23" t="s">
        <v>47</v>
      </c>
      <c r="B239" s="15">
        <f>SUM(B240)</f>
        <v>1</v>
      </c>
      <c r="C239" s="15">
        <f>SUM(C240)</f>
        <v>10</v>
      </c>
      <c r="D239" s="15">
        <f>SUM(D240)</f>
        <v>11</v>
      </c>
      <c r="E239" s="15">
        <f>SUM(E240)</f>
        <v>6</v>
      </c>
      <c r="F239" s="15">
        <f>SUM(F240)</f>
        <v>21</v>
      </c>
      <c r="G239" s="15">
        <f>SUM(G240)</f>
        <v>27</v>
      </c>
      <c r="H239" s="15">
        <f>SUM(D239,G239)</f>
        <v>38</v>
      </c>
    </row>
    <row r="240" spans="1:8" s="33" customFormat="1" ht="15" customHeight="1" x14ac:dyDescent="0.2">
      <c r="A240" s="35" t="s">
        <v>46</v>
      </c>
      <c r="B240" s="34">
        <v>1</v>
      </c>
      <c r="C240" s="34">
        <v>10</v>
      </c>
      <c r="D240" s="10">
        <f>B240+C240</f>
        <v>11</v>
      </c>
      <c r="E240" s="18">
        <v>6</v>
      </c>
      <c r="F240" s="18">
        <v>21</v>
      </c>
      <c r="G240" s="10">
        <f>E240+F240</f>
        <v>27</v>
      </c>
      <c r="H240" s="10">
        <f>SUM(D240,G240)</f>
        <v>38</v>
      </c>
    </row>
    <row r="241" spans="1:15" s="33" customFormat="1" ht="15" customHeight="1" x14ac:dyDescent="0.2">
      <c r="A241" s="36" t="s">
        <v>45</v>
      </c>
      <c r="B241" s="32">
        <f>SUM(B242)</f>
        <v>4</v>
      </c>
      <c r="C241" s="32">
        <f>SUM(C242)</f>
        <v>15</v>
      </c>
      <c r="D241" s="32">
        <f>SUM(D242)</f>
        <v>19</v>
      </c>
      <c r="E241" s="32">
        <f>SUM(E242)</f>
        <v>8</v>
      </c>
      <c r="F241" s="32">
        <f>SUM(F242)</f>
        <v>12</v>
      </c>
      <c r="G241" s="32">
        <f>SUM(G242)</f>
        <v>20</v>
      </c>
      <c r="H241" s="32">
        <f>SUM(D241,G241)</f>
        <v>39</v>
      </c>
    </row>
    <row r="242" spans="1:15" s="33" customFormat="1" ht="15" customHeight="1" x14ac:dyDescent="0.2">
      <c r="A242" s="35" t="s">
        <v>44</v>
      </c>
      <c r="B242" s="34">
        <v>4</v>
      </c>
      <c r="C242" s="34">
        <v>15</v>
      </c>
      <c r="D242" s="10">
        <f>B242+C242</f>
        <v>19</v>
      </c>
      <c r="E242" s="18">
        <v>8</v>
      </c>
      <c r="F242" s="18">
        <v>12</v>
      </c>
      <c r="G242" s="10">
        <f>E242+F242</f>
        <v>20</v>
      </c>
      <c r="H242" s="10">
        <f>SUM(D242,G242)</f>
        <v>39</v>
      </c>
    </row>
    <row r="243" spans="1:15" s="33" customFormat="1" ht="15" customHeight="1" x14ac:dyDescent="0.2">
      <c r="A243" s="36" t="s">
        <v>43</v>
      </c>
      <c r="B243" s="32">
        <f>B244</f>
        <v>4</v>
      </c>
      <c r="C243" s="32">
        <f>C244</f>
        <v>9</v>
      </c>
      <c r="D243" s="32">
        <f>D244</f>
        <v>13</v>
      </c>
      <c r="E243" s="16">
        <f>E244</f>
        <v>3</v>
      </c>
      <c r="F243" s="16">
        <f>F244</f>
        <v>10</v>
      </c>
      <c r="G243" s="16">
        <f>G244</f>
        <v>13</v>
      </c>
      <c r="H243" s="32">
        <f>SUM(D243,G243)</f>
        <v>26</v>
      </c>
    </row>
    <row r="244" spans="1:15" s="33" customFormat="1" ht="15" customHeight="1" x14ac:dyDescent="0.2">
      <c r="A244" s="35" t="s">
        <v>42</v>
      </c>
      <c r="B244" s="34">
        <v>4</v>
      </c>
      <c r="C244" s="34">
        <v>9</v>
      </c>
      <c r="D244" s="10">
        <f>B244+C244</f>
        <v>13</v>
      </c>
      <c r="E244" s="18">
        <v>3</v>
      </c>
      <c r="F244" s="18">
        <v>10</v>
      </c>
      <c r="G244" s="10">
        <f>E244+F244</f>
        <v>13</v>
      </c>
      <c r="H244" s="10">
        <f>SUM(D244,G244)</f>
        <v>26</v>
      </c>
    </row>
    <row r="245" spans="1:15" s="24" customFormat="1" ht="15" customHeight="1" x14ac:dyDescent="0.2">
      <c r="A245" s="30" t="s">
        <v>41</v>
      </c>
      <c r="B245" s="15">
        <f>SUM(B246:B247)</f>
        <v>17</v>
      </c>
      <c r="C245" s="15">
        <f>SUM(C246:C247)</f>
        <v>14</v>
      </c>
      <c r="D245" s="15">
        <f>SUM(D246:D247)</f>
        <v>31</v>
      </c>
      <c r="E245" s="15">
        <f>SUM(E246:E247)</f>
        <v>6</v>
      </c>
      <c r="F245" s="15">
        <f>SUM(F246:F247)</f>
        <v>7</v>
      </c>
      <c r="G245" s="15">
        <f>SUM(G246:G247)</f>
        <v>13</v>
      </c>
      <c r="H245" s="32">
        <f>SUM(D245,G245)</f>
        <v>44</v>
      </c>
    </row>
    <row r="246" spans="1:15" s="24" customFormat="1" ht="15" customHeight="1" x14ac:dyDescent="0.2">
      <c r="A246" s="29" t="s">
        <v>40</v>
      </c>
      <c r="B246" s="10">
        <v>8</v>
      </c>
      <c r="C246" s="10">
        <v>5</v>
      </c>
      <c r="D246" s="10">
        <f>B246+C246</f>
        <v>13</v>
      </c>
      <c r="E246" s="10">
        <v>2</v>
      </c>
      <c r="F246" s="18">
        <v>1</v>
      </c>
      <c r="G246" s="10">
        <f>E246+F246</f>
        <v>3</v>
      </c>
      <c r="H246" s="10">
        <f>SUM(D246,G246)</f>
        <v>16</v>
      </c>
    </row>
    <row r="247" spans="1:15" s="24" customFormat="1" ht="15" customHeight="1" x14ac:dyDescent="0.2">
      <c r="A247" s="29" t="s">
        <v>39</v>
      </c>
      <c r="B247" s="10">
        <v>9</v>
      </c>
      <c r="C247" s="10">
        <v>9</v>
      </c>
      <c r="D247" s="10">
        <f>B247+C247</f>
        <v>18</v>
      </c>
      <c r="E247" s="10">
        <v>4</v>
      </c>
      <c r="F247" s="18">
        <v>6</v>
      </c>
      <c r="G247" s="10">
        <f>E247+F247</f>
        <v>10</v>
      </c>
      <c r="H247" s="10">
        <f>SUM(D247,G247)</f>
        <v>28</v>
      </c>
    </row>
    <row r="248" spans="1:15" s="24" customFormat="1" ht="15" customHeight="1" x14ac:dyDescent="0.2">
      <c r="A248" s="30" t="s">
        <v>38</v>
      </c>
      <c r="B248" s="32">
        <f>B249</f>
        <v>9</v>
      </c>
      <c r="C248" s="32">
        <f>C249</f>
        <v>6</v>
      </c>
      <c r="D248" s="32">
        <f>D249</f>
        <v>15</v>
      </c>
      <c r="E248" s="32">
        <f>E249</f>
        <v>5</v>
      </c>
      <c r="F248" s="32">
        <f>F249</f>
        <v>10</v>
      </c>
      <c r="G248" s="32">
        <f>G249</f>
        <v>15</v>
      </c>
      <c r="H248" s="32">
        <f>SUM(D248,G248)</f>
        <v>30</v>
      </c>
      <c r="I248" s="15"/>
      <c r="J248" s="15"/>
      <c r="K248" s="15"/>
      <c r="L248" s="15"/>
      <c r="M248" s="15"/>
      <c r="N248" s="15"/>
      <c r="O248" s="32"/>
    </row>
    <row r="249" spans="1:15" s="24" customFormat="1" ht="15" customHeight="1" x14ac:dyDescent="0.2">
      <c r="A249" s="29" t="s">
        <v>37</v>
      </c>
      <c r="B249" s="10">
        <v>9</v>
      </c>
      <c r="C249" s="10">
        <v>6</v>
      </c>
      <c r="D249" s="10">
        <f>B249+C249</f>
        <v>15</v>
      </c>
      <c r="E249" s="10">
        <v>5</v>
      </c>
      <c r="F249" s="18">
        <v>10</v>
      </c>
      <c r="G249" s="10">
        <f>E249+F249</f>
        <v>15</v>
      </c>
      <c r="H249" s="10">
        <f>SUM(D249,G249)</f>
        <v>30</v>
      </c>
    </row>
    <row r="250" spans="1:15" s="12" customFormat="1" ht="15" customHeight="1" x14ac:dyDescent="0.2">
      <c r="A250" s="31" t="s">
        <v>36</v>
      </c>
      <c r="B250" s="15">
        <f>B251</f>
        <v>2</v>
      </c>
      <c r="C250" s="15">
        <f>C251</f>
        <v>1</v>
      </c>
      <c r="D250" s="15">
        <f>D251</f>
        <v>3</v>
      </c>
      <c r="E250" s="15">
        <f>E251</f>
        <v>0</v>
      </c>
      <c r="F250" s="15">
        <f>F251</f>
        <v>0</v>
      </c>
      <c r="G250" s="15">
        <f>G251</f>
        <v>0</v>
      </c>
      <c r="H250" s="15">
        <f>SUM(D250,G250)</f>
        <v>3</v>
      </c>
    </row>
    <row r="251" spans="1:15" s="12" customFormat="1" ht="15" customHeight="1" x14ac:dyDescent="0.2">
      <c r="A251" s="30" t="s">
        <v>35</v>
      </c>
      <c r="B251" s="15">
        <f>SUM(B252:B256)</f>
        <v>2</v>
      </c>
      <c r="C251" s="15">
        <f>SUM(C252:C256)</f>
        <v>1</v>
      </c>
      <c r="D251" s="15">
        <f>SUM(D252:D256)</f>
        <v>3</v>
      </c>
      <c r="E251" s="15">
        <f>SUM(E252:E256)</f>
        <v>0</v>
      </c>
      <c r="F251" s="15">
        <f>SUM(F252:F256)</f>
        <v>0</v>
      </c>
      <c r="G251" s="15">
        <f>SUM(G252:G256)</f>
        <v>0</v>
      </c>
      <c r="H251" s="15">
        <f>SUM(D251,G251)</f>
        <v>3</v>
      </c>
    </row>
    <row r="252" spans="1:15" s="12" customFormat="1" ht="15" customHeight="1" x14ac:dyDescent="0.2">
      <c r="A252" s="29" t="s">
        <v>34</v>
      </c>
      <c r="B252" s="10">
        <v>2</v>
      </c>
      <c r="C252" s="10">
        <v>1</v>
      </c>
      <c r="D252" s="10">
        <f>B252+C252</f>
        <v>3</v>
      </c>
      <c r="E252" s="10">
        <v>0</v>
      </c>
      <c r="F252" s="10">
        <v>0</v>
      </c>
      <c r="G252" s="10">
        <f>E252+F252</f>
        <v>0</v>
      </c>
      <c r="H252" s="10">
        <f>SUM(D252,G252)</f>
        <v>3</v>
      </c>
    </row>
    <row r="253" spans="1:15" s="26" customFormat="1" ht="15" hidden="1" customHeight="1" x14ac:dyDescent="0.2">
      <c r="A253" s="28" t="s">
        <v>33</v>
      </c>
      <c r="B253" s="27"/>
      <c r="C253" s="27"/>
      <c r="D253" s="27">
        <f>B253+C253</f>
        <v>0</v>
      </c>
      <c r="E253" s="27"/>
      <c r="F253" s="27"/>
      <c r="G253" s="27">
        <f>E253+F253</f>
        <v>0</v>
      </c>
      <c r="H253" s="27">
        <f>SUM(D253,G253)</f>
        <v>0</v>
      </c>
    </row>
    <row r="254" spans="1:15" s="26" customFormat="1" ht="15" hidden="1" customHeight="1" x14ac:dyDescent="0.2">
      <c r="A254" s="28" t="s">
        <v>32</v>
      </c>
      <c r="B254" s="27"/>
      <c r="C254" s="27"/>
      <c r="D254" s="27">
        <f>B254+C254</f>
        <v>0</v>
      </c>
      <c r="E254" s="27"/>
      <c r="F254" s="27"/>
      <c r="G254" s="27">
        <f>E254+F254</f>
        <v>0</v>
      </c>
      <c r="H254" s="27">
        <f>SUM(D254,G254)</f>
        <v>0</v>
      </c>
    </row>
    <row r="255" spans="1:15" s="26" customFormat="1" ht="15" hidden="1" customHeight="1" x14ac:dyDescent="0.2">
      <c r="A255" s="28" t="s">
        <v>31</v>
      </c>
      <c r="B255" s="27"/>
      <c r="C255" s="27"/>
      <c r="D255" s="27">
        <f>B255+C255</f>
        <v>0</v>
      </c>
      <c r="E255" s="27"/>
      <c r="F255" s="27"/>
      <c r="G255" s="27">
        <f>E255+F255</f>
        <v>0</v>
      </c>
      <c r="H255" s="27">
        <f>SUM(D255,G255)</f>
        <v>0</v>
      </c>
    </row>
    <row r="256" spans="1:15" s="26" customFormat="1" ht="15" hidden="1" customHeight="1" x14ac:dyDescent="0.2">
      <c r="A256" s="28" t="s">
        <v>30</v>
      </c>
      <c r="B256" s="27"/>
      <c r="C256" s="27"/>
      <c r="D256" s="27">
        <f>B256+C256</f>
        <v>0</v>
      </c>
      <c r="E256" s="27"/>
      <c r="F256" s="27"/>
      <c r="G256" s="27">
        <f>E256+F256</f>
        <v>0</v>
      </c>
      <c r="H256" s="27">
        <f>SUM(D256,G256)</f>
        <v>0</v>
      </c>
    </row>
    <row r="257" spans="1:8" s="24" customFormat="1" ht="15" customHeight="1" x14ac:dyDescent="0.2">
      <c r="A257" s="21" t="s">
        <v>29</v>
      </c>
      <c r="B257" s="15">
        <f>SUM(B258)</f>
        <v>140</v>
      </c>
      <c r="C257" s="15">
        <f>SUM(C258)</f>
        <v>522</v>
      </c>
      <c r="D257" s="15">
        <f>SUM(D258)</f>
        <v>662</v>
      </c>
      <c r="E257" s="15">
        <f>SUM(E258)</f>
        <v>0</v>
      </c>
      <c r="F257" s="15">
        <f>SUM(F258)</f>
        <v>5</v>
      </c>
      <c r="G257" s="15">
        <f>SUM(G258)</f>
        <v>5</v>
      </c>
      <c r="H257" s="15">
        <f>SUM(D257,G257)</f>
        <v>667</v>
      </c>
    </row>
    <row r="258" spans="1:8" s="24" customFormat="1" ht="15" customHeight="1" x14ac:dyDescent="0.2">
      <c r="A258" s="23" t="s">
        <v>28</v>
      </c>
      <c r="B258" s="15">
        <f>SUM(B259:B273)</f>
        <v>140</v>
      </c>
      <c r="C258" s="15">
        <f>SUM(C259:C273)</f>
        <v>522</v>
      </c>
      <c r="D258" s="15">
        <f>SUM(D259:D273)</f>
        <v>662</v>
      </c>
      <c r="E258" s="15">
        <f>SUM(E259:E273)</f>
        <v>0</v>
      </c>
      <c r="F258" s="15">
        <f>SUM(F259:F273)</f>
        <v>5</v>
      </c>
      <c r="G258" s="15">
        <f>SUM(G259:G273)</f>
        <v>5</v>
      </c>
      <c r="H258" s="15">
        <f>SUM(D258,G258)</f>
        <v>667</v>
      </c>
    </row>
    <row r="259" spans="1:8" s="24" customFormat="1" ht="15" customHeight="1" x14ac:dyDescent="0.2">
      <c r="A259" s="25" t="s">
        <v>27</v>
      </c>
      <c r="B259" s="10">
        <v>9</v>
      </c>
      <c r="C259" s="10">
        <v>14</v>
      </c>
      <c r="D259" s="10">
        <f>B259+C259</f>
        <v>23</v>
      </c>
      <c r="E259" s="10">
        <v>0</v>
      </c>
      <c r="F259" s="10">
        <v>0</v>
      </c>
      <c r="G259" s="10">
        <f>E259+F259</f>
        <v>0</v>
      </c>
      <c r="H259" s="10">
        <f>SUM(D259,G259)</f>
        <v>23</v>
      </c>
    </row>
    <row r="260" spans="1:8" s="24" customFormat="1" ht="15" customHeight="1" x14ac:dyDescent="0.2">
      <c r="A260" s="25" t="s">
        <v>26</v>
      </c>
      <c r="B260" s="10">
        <v>47</v>
      </c>
      <c r="C260" s="10">
        <v>129</v>
      </c>
      <c r="D260" s="10">
        <f>B260+C260</f>
        <v>176</v>
      </c>
      <c r="E260" s="10">
        <v>0</v>
      </c>
      <c r="F260" s="10">
        <v>1</v>
      </c>
      <c r="G260" s="10">
        <f>E260+F260</f>
        <v>1</v>
      </c>
      <c r="H260" s="10">
        <f>SUM(D260,G260)</f>
        <v>177</v>
      </c>
    </row>
    <row r="261" spans="1:8" s="24" customFormat="1" ht="15" customHeight="1" x14ac:dyDescent="0.2">
      <c r="A261" s="25" t="s">
        <v>25</v>
      </c>
      <c r="B261" s="10">
        <v>1</v>
      </c>
      <c r="C261" s="10">
        <v>7</v>
      </c>
      <c r="D261" s="10">
        <f>B261+C261</f>
        <v>8</v>
      </c>
      <c r="E261" s="10">
        <v>0</v>
      </c>
      <c r="F261" s="10">
        <v>0</v>
      </c>
      <c r="G261" s="10">
        <f>E261+F261</f>
        <v>0</v>
      </c>
      <c r="H261" s="10">
        <f>SUM(D261,G261)</f>
        <v>8</v>
      </c>
    </row>
    <row r="262" spans="1:8" s="24" customFormat="1" ht="15" customHeight="1" x14ac:dyDescent="0.2">
      <c r="A262" s="25" t="s">
        <v>24</v>
      </c>
      <c r="B262" s="10">
        <v>5</v>
      </c>
      <c r="C262" s="10">
        <v>87</v>
      </c>
      <c r="D262" s="10">
        <f>B262+C262</f>
        <v>92</v>
      </c>
      <c r="E262" s="10">
        <v>0</v>
      </c>
      <c r="F262" s="10">
        <v>1</v>
      </c>
      <c r="G262" s="10">
        <f>E262+F262</f>
        <v>1</v>
      </c>
      <c r="H262" s="10">
        <f>SUM(D262,G262)</f>
        <v>93</v>
      </c>
    </row>
    <row r="263" spans="1:8" s="24" customFormat="1" ht="15" customHeight="1" x14ac:dyDescent="0.2">
      <c r="A263" s="25" t="s">
        <v>23</v>
      </c>
      <c r="B263" s="10">
        <v>0</v>
      </c>
      <c r="C263" s="10">
        <v>3</v>
      </c>
      <c r="D263" s="10">
        <f>B263+C263</f>
        <v>3</v>
      </c>
      <c r="E263" s="10">
        <v>0</v>
      </c>
      <c r="F263" s="10">
        <v>0</v>
      </c>
      <c r="G263" s="10">
        <f>E263+F263</f>
        <v>0</v>
      </c>
      <c r="H263" s="10">
        <f>SUM(D263,G263)</f>
        <v>3</v>
      </c>
    </row>
    <row r="264" spans="1:8" s="24" customFormat="1" ht="15" customHeight="1" x14ac:dyDescent="0.2">
      <c r="A264" s="25" t="s">
        <v>22</v>
      </c>
      <c r="B264" s="10">
        <v>2</v>
      </c>
      <c r="C264" s="10">
        <v>3</v>
      </c>
      <c r="D264" s="10">
        <f>B264+C264</f>
        <v>5</v>
      </c>
      <c r="E264" s="10">
        <v>0</v>
      </c>
      <c r="F264" s="10">
        <v>0</v>
      </c>
      <c r="G264" s="10">
        <f>E264+F264</f>
        <v>0</v>
      </c>
      <c r="H264" s="10">
        <f>SUM(D264,G264)</f>
        <v>5</v>
      </c>
    </row>
    <row r="265" spans="1:8" s="24" customFormat="1" ht="15" customHeight="1" x14ac:dyDescent="0.2">
      <c r="A265" s="25" t="s">
        <v>21</v>
      </c>
      <c r="B265" s="10">
        <v>12</v>
      </c>
      <c r="C265" s="10">
        <v>13</v>
      </c>
      <c r="D265" s="10">
        <f>B265+C265</f>
        <v>25</v>
      </c>
      <c r="E265" s="10">
        <v>0</v>
      </c>
      <c r="F265" s="10">
        <v>0</v>
      </c>
      <c r="G265" s="10">
        <f>E265+F265</f>
        <v>0</v>
      </c>
      <c r="H265" s="10">
        <f>SUM(D265,G265)</f>
        <v>25</v>
      </c>
    </row>
    <row r="266" spans="1:8" s="24" customFormat="1" ht="15" customHeight="1" x14ac:dyDescent="0.2">
      <c r="A266" s="25" t="s">
        <v>20</v>
      </c>
      <c r="B266" s="10">
        <v>10</v>
      </c>
      <c r="C266" s="10">
        <v>21</v>
      </c>
      <c r="D266" s="10">
        <f>B266+C266</f>
        <v>31</v>
      </c>
      <c r="E266" s="10">
        <v>0</v>
      </c>
      <c r="F266" s="10">
        <v>0</v>
      </c>
      <c r="G266" s="10">
        <f>E266+F266</f>
        <v>0</v>
      </c>
      <c r="H266" s="10">
        <f>SUM(D266,G266)</f>
        <v>31</v>
      </c>
    </row>
    <row r="267" spans="1:8" s="24" customFormat="1" ht="15" customHeight="1" x14ac:dyDescent="0.2">
      <c r="A267" s="25" t="s">
        <v>19</v>
      </c>
      <c r="B267" s="10">
        <v>9</v>
      </c>
      <c r="C267" s="10">
        <v>21</v>
      </c>
      <c r="D267" s="10">
        <f>B267+C267</f>
        <v>30</v>
      </c>
      <c r="E267" s="10">
        <v>0</v>
      </c>
      <c r="F267" s="10">
        <v>1</v>
      </c>
      <c r="G267" s="10">
        <f>E267+F267</f>
        <v>1</v>
      </c>
      <c r="H267" s="10">
        <f>SUM(D267,G267)</f>
        <v>31</v>
      </c>
    </row>
    <row r="268" spans="1:8" s="24" customFormat="1" ht="15" customHeight="1" x14ac:dyDescent="0.2">
      <c r="A268" s="25" t="s">
        <v>18</v>
      </c>
      <c r="B268" s="10">
        <v>5</v>
      </c>
      <c r="C268" s="10">
        <v>34</v>
      </c>
      <c r="D268" s="10">
        <f>B268+C268</f>
        <v>39</v>
      </c>
      <c r="E268" s="10">
        <v>0</v>
      </c>
      <c r="F268" s="10">
        <v>0</v>
      </c>
      <c r="G268" s="10">
        <f>E268+F268</f>
        <v>0</v>
      </c>
      <c r="H268" s="10">
        <f>SUM(D268,G268)</f>
        <v>39</v>
      </c>
    </row>
    <row r="269" spans="1:8" s="24" customFormat="1" ht="15" customHeight="1" x14ac:dyDescent="0.2">
      <c r="A269" s="25" t="s">
        <v>17</v>
      </c>
      <c r="B269" s="10">
        <v>12</v>
      </c>
      <c r="C269" s="10">
        <v>28</v>
      </c>
      <c r="D269" s="10">
        <f>B269+C269</f>
        <v>40</v>
      </c>
      <c r="E269" s="10">
        <v>0</v>
      </c>
      <c r="F269" s="10">
        <v>0</v>
      </c>
      <c r="G269" s="10">
        <f>E269+F269</f>
        <v>0</v>
      </c>
      <c r="H269" s="10">
        <f>SUM(D269,G269)</f>
        <v>40</v>
      </c>
    </row>
    <row r="270" spans="1:8" s="24" customFormat="1" ht="15" customHeight="1" x14ac:dyDescent="0.2">
      <c r="A270" s="25" t="s">
        <v>16</v>
      </c>
      <c r="B270" s="10">
        <v>1</v>
      </c>
      <c r="C270" s="10">
        <v>7</v>
      </c>
      <c r="D270" s="10">
        <f>B270+C270</f>
        <v>8</v>
      </c>
      <c r="E270" s="10">
        <v>0</v>
      </c>
      <c r="F270" s="10">
        <v>0</v>
      </c>
      <c r="G270" s="10">
        <f>E270+F270</f>
        <v>0</v>
      </c>
      <c r="H270" s="10">
        <f>SUM(D270,G270)</f>
        <v>8</v>
      </c>
    </row>
    <row r="271" spans="1:8" s="24" customFormat="1" ht="15" customHeight="1" x14ac:dyDescent="0.2">
      <c r="A271" s="25" t="s">
        <v>15</v>
      </c>
      <c r="B271" s="10">
        <v>11</v>
      </c>
      <c r="C271" s="10">
        <v>41</v>
      </c>
      <c r="D271" s="10">
        <f>B271+C271</f>
        <v>52</v>
      </c>
      <c r="E271" s="10">
        <v>0</v>
      </c>
      <c r="F271" s="10">
        <v>1</v>
      </c>
      <c r="G271" s="10">
        <f>E271+F271</f>
        <v>1</v>
      </c>
      <c r="H271" s="10">
        <f>SUM(D271,G271)</f>
        <v>53</v>
      </c>
    </row>
    <row r="272" spans="1:8" s="24" customFormat="1" ht="15" customHeight="1" x14ac:dyDescent="0.2">
      <c r="A272" s="25" t="s">
        <v>14</v>
      </c>
      <c r="B272" s="10">
        <v>7</v>
      </c>
      <c r="C272" s="10">
        <v>50</v>
      </c>
      <c r="D272" s="10">
        <f>B272+C272</f>
        <v>57</v>
      </c>
      <c r="E272" s="10">
        <v>0</v>
      </c>
      <c r="F272" s="10">
        <v>1</v>
      </c>
      <c r="G272" s="10">
        <f>E272+F272</f>
        <v>1</v>
      </c>
      <c r="H272" s="10">
        <f>SUM(D272,G272)</f>
        <v>58</v>
      </c>
    </row>
    <row r="273" spans="1:8" s="24" customFormat="1" ht="15" customHeight="1" x14ac:dyDescent="0.2">
      <c r="A273" s="25" t="s">
        <v>13</v>
      </c>
      <c r="B273" s="10">
        <v>9</v>
      </c>
      <c r="C273" s="10">
        <v>64</v>
      </c>
      <c r="D273" s="10">
        <f>B273+C273</f>
        <v>73</v>
      </c>
      <c r="E273" s="10">
        <v>0</v>
      </c>
      <c r="F273" s="10">
        <v>0</v>
      </c>
      <c r="G273" s="10">
        <f>E273+F273</f>
        <v>0</v>
      </c>
      <c r="H273" s="10">
        <f>SUM(D273,G273)</f>
        <v>73</v>
      </c>
    </row>
    <row r="274" spans="1:8" s="12" customFormat="1" ht="15" customHeight="1" x14ac:dyDescent="0.2">
      <c r="A274" s="15" t="s">
        <v>12</v>
      </c>
      <c r="B274" s="15">
        <f>B275</f>
        <v>7</v>
      </c>
      <c r="C274" s="15">
        <f>C275</f>
        <v>66</v>
      </c>
      <c r="D274" s="15">
        <f>D275</f>
        <v>73</v>
      </c>
      <c r="E274" s="15">
        <f>E275</f>
        <v>5</v>
      </c>
      <c r="F274" s="15">
        <f>F275</f>
        <v>55</v>
      </c>
      <c r="G274" s="15">
        <f>G275</f>
        <v>60</v>
      </c>
      <c r="H274" s="15">
        <f>SUM(D274,G274)</f>
        <v>133</v>
      </c>
    </row>
    <row r="275" spans="1:8" s="12" customFormat="1" ht="15" customHeight="1" x14ac:dyDescent="0.2">
      <c r="A275" s="23" t="s">
        <v>11</v>
      </c>
      <c r="B275" s="15">
        <f>SUM(B276:B278)</f>
        <v>7</v>
      </c>
      <c r="C275" s="15">
        <f>SUM(C276:C278)</f>
        <v>66</v>
      </c>
      <c r="D275" s="15">
        <f>SUM(D276:D278)</f>
        <v>73</v>
      </c>
      <c r="E275" s="15">
        <f>SUM(E276:E278)</f>
        <v>5</v>
      </c>
      <c r="F275" s="15">
        <f>SUM(F276:F278)</f>
        <v>55</v>
      </c>
      <c r="G275" s="15">
        <f>SUM(G276:G278)</f>
        <v>60</v>
      </c>
      <c r="H275" s="15">
        <f>SUM(D275,G275)</f>
        <v>133</v>
      </c>
    </row>
    <row r="276" spans="1:8" ht="15" customHeight="1" x14ac:dyDescent="0.2">
      <c r="A276" s="22" t="s">
        <v>10</v>
      </c>
      <c r="B276" s="18">
        <v>1</v>
      </c>
      <c r="C276" s="18">
        <v>13</v>
      </c>
      <c r="D276" s="10">
        <f>B276+C276</f>
        <v>14</v>
      </c>
      <c r="E276" s="18">
        <v>1</v>
      </c>
      <c r="F276" s="18">
        <v>10</v>
      </c>
      <c r="G276" s="10">
        <f>E276+F276</f>
        <v>11</v>
      </c>
      <c r="H276" s="10">
        <f>SUM(D276,G276)</f>
        <v>25</v>
      </c>
    </row>
    <row r="277" spans="1:8" ht="15" customHeight="1" x14ac:dyDescent="0.2">
      <c r="A277" s="22" t="s">
        <v>9</v>
      </c>
      <c r="B277" s="18">
        <v>6</v>
      </c>
      <c r="C277" s="18">
        <v>23</v>
      </c>
      <c r="D277" s="10">
        <f>B277+C277</f>
        <v>29</v>
      </c>
      <c r="E277" s="18">
        <v>3</v>
      </c>
      <c r="F277" s="18">
        <v>20</v>
      </c>
      <c r="G277" s="10">
        <f>E277+F277</f>
        <v>23</v>
      </c>
      <c r="H277" s="10">
        <f>SUM(D277,G277)</f>
        <v>52</v>
      </c>
    </row>
    <row r="278" spans="1:8" ht="15" customHeight="1" x14ac:dyDescent="0.2">
      <c r="A278" s="22" t="s">
        <v>8</v>
      </c>
      <c r="B278" s="18">
        <v>0</v>
      </c>
      <c r="C278" s="18">
        <v>30</v>
      </c>
      <c r="D278" s="10">
        <f>B278+C278</f>
        <v>30</v>
      </c>
      <c r="E278" s="18">
        <v>1</v>
      </c>
      <c r="F278" s="18">
        <v>25</v>
      </c>
      <c r="G278" s="10">
        <f>E278+F278</f>
        <v>26</v>
      </c>
      <c r="H278" s="10">
        <f>SUM(D278,G278)</f>
        <v>56</v>
      </c>
    </row>
    <row r="279" spans="1:8" ht="15" customHeight="1" x14ac:dyDescent="0.2">
      <c r="A279" s="21" t="s">
        <v>7</v>
      </c>
      <c r="B279" s="15">
        <f>SUM(B280,B282)</f>
        <v>29</v>
      </c>
      <c r="C279" s="15">
        <f>SUM(C280,C282)</f>
        <v>9</v>
      </c>
      <c r="D279" s="15">
        <f>SUM(D280,D282)</f>
        <v>38</v>
      </c>
      <c r="E279" s="15">
        <f>SUM(E280,E282)</f>
        <v>2</v>
      </c>
      <c r="F279" s="15">
        <f>SUM(F280,F282)</f>
        <v>0</v>
      </c>
      <c r="G279" s="15">
        <f>SUM(G280,G282)</f>
        <v>2</v>
      </c>
      <c r="H279" s="15">
        <f>SUM(D279,G279)</f>
        <v>40</v>
      </c>
    </row>
    <row r="280" spans="1:8" ht="15" customHeight="1" x14ac:dyDescent="0.2">
      <c r="A280" s="20" t="s">
        <v>6</v>
      </c>
      <c r="B280" s="15">
        <f>B281</f>
        <v>5</v>
      </c>
      <c r="C280" s="15">
        <f>C281</f>
        <v>1</v>
      </c>
      <c r="D280" s="15">
        <f>D281</f>
        <v>6</v>
      </c>
      <c r="E280" s="15">
        <f>E281</f>
        <v>0</v>
      </c>
      <c r="F280" s="15">
        <f>F281</f>
        <v>0</v>
      </c>
      <c r="G280" s="15">
        <f>G281</f>
        <v>0</v>
      </c>
      <c r="H280" s="15">
        <f>H281</f>
        <v>6</v>
      </c>
    </row>
    <row r="281" spans="1:8" ht="15" customHeight="1" x14ac:dyDescent="0.2">
      <c r="A281" s="19" t="s">
        <v>5</v>
      </c>
      <c r="B281" s="18">
        <v>5</v>
      </c>
      <c r="C281" s="18">
        <v>1</v>
      </c>
      <c r="D281" s="10">
        <f>B281+C281</f>
        <v>6</v>
      </c>
      <c r="E281" s="18">
        <v>0</v>
      </c>
      <c r="F281" s="18">
        <v>0</v>
      </c>
      <c r="G281" s="10">
        <f>E281+F281</f>
        <v>0</v>
      </c>
      <c r="H281" s="10">
        <f>SUM(D280,G280)</f>
        <v>6</v>
      </c>
    </row>
    <row r="282" spans="1:8" ht="15" customHeight="1" x14ac:dyDescent="0.2">
      <c r="A282" s="17" t="s">
        <v>4</v>
      </c>
      <c r="B282" s="16">
        <f>B283</f>
        <v>24</v>
      </c>
      <c r="C282" s="16">
        <f>C283</f>
        <v>8</v>
      </c>
      <c r="D282" s="16">
        <f>D283</f>
        <v>32</v>
      </c>
      <c r="E282" s="16">
        <f>E283</f>
        <v>2</v>
      </c>
      <c r="F282" s="16">
        <f>F283</f>
        <v>0</v>
      </c>
      <c r="G282" s="15">
        <f>SUM(E282:F282)</f>
        <v>2</v>
      </c>
      <c r="H282" s="15">
        <f>SUM(D282,G282)</f>
        <v>34</v>
      </c>
    </row>
    <row r="283" spans="1:8" s="12" customFormat="1" ht="15" customHeight="1" x14ac:dyDescent="0.2">
      <c r="A283" s="14" t="s">
        <v>3</v>
      </c>
      <c r="B283" s="13">
        <v>24</v>
      </c>
      <c r="C283" s="13">
        <v>8</v>
      </c>
      <c r="D283" s="10">
        <f>B283+C283</f>
        <v>32</v>
      </c>
      <c r="E283" s="13">
        <v>2</v>
      </c>
      <c r="F283" s="13">
        <v>0</v>
      </c>
      <c r="G283" s="10">
        <f>E283+F283</f>
        <v>2</v>
      </c>
      <c r="H283" s="10">
        <f>SUM(D283,G283)</f>
        <v>34</v>
      </c>
    </row>
    <row r="284" spans="1:8" ht="9" customHeight="1" x14ac:dyDescent="0.2">
      <c r="A284" s="11"/>
      <c r="B284" s="11"/>
      <c r="C284" s="11"/>
      <c r="D284" s="11"/>
      <c r="E284" s="11"/>
      <c r="F284" s="11"/>
      <c r="G284" s="11"/>
      <c r="H284" s="10"/>
    </row>
    <row r="285" spans="1:8" s="7" customFormat="1" ht="15" customHeight="1" x14ac:dyDescent="0.2">
      <c r="A285" s="9" t="s">
        <v>2</v>
      </c>
      <c r="B285" s="8">
        <f>SUM(B8,B18,B26,B33,B40,B65,B76,B79,B91,B171,B183,B188,B195,B198,B219,B222,B229,B238,B250,B257,B274,B279)</f>
        <v>3313</v>
      </c>
      <c r="C285" s="8">
        <f>SUM(C8,C18,C26,C33,C40,C65,C76,C79,C91,C171,C183,C188,C195,C198,C219,C222,C229,C238,C250,C257,C274,C279)</f>
        <v>4015</v>
      </c>
      <c r="D285" s="8">
        <f>SUM(D8,D18,D26,D33,D40,D65,D76,D79,D91,D171,D183,D188,D195,D198,D219,D222,D229,D238,D250,D257,D274,D279)</f>
        <v>7328</v>
      </c>
      <c r="E285" s="8">
        <f>SUM(E8,E18,E26,E33,E40,E65,E76,E79,E91,E171,E183,E188,E195,E198,E219,E222,E229,E238,E250,E257,E274,E279)</f>
        <v>4531</v>
      </c>
      <c r="F285" s="8">
        <f>SUM(F8,F18,F26,F33,F40,F65,F76,F79,F91,F171,F183,F188,F195,F198,F219,F222,F229,F238,F250,F257,F274,F279)</f>
        <v>5010</v>
      </c>
      <c r="G285" s="8">
        <f>SUM(G8,G18,G26,G33,G40,G65,G76,G79,G91,G171,G183,G188,G195,G198,G219,G222,G229,G238,G250,G257,G274,G279)</f>
        <v>9541</v>
      </c>
      <c r="H285" s="8">
        <f>SUM(H8,H18,H26,H33,H40,H65,H76,H79,H91,H171,H183,H188,H195,H198,H219,H222,H229,H238,H250,H257,H274,H279)</f>
        <v>16869</v>
      </c>
    </row>
    <row r="286" spans="1:8" ht="12.95" customHeight="1" x14ac:dyDescent="0.25">
      <c r="B286" s="5"/>
      <c r="C286" s="5"/>
      <c r="D286" s="5"/>
      <c r="E286" s="5"/>
      <c r="F286" s="5"/>
      <c r="G286" s="5"/>
      <c r="H286" s="5"/>
    </row>
    <row r="287" spans="1:8" ht="15" x14ac:dyDescent="0.25">
      <c r="A287" s="6" t="s">
        <v>1</v>
      </c>
      <c r="B287" s="5"/>
      <c r="C287" s="5"/>
      <c r="D287" s="5"/>
      <c r="E287" s="5"/>
      <c r="F287" s="5"/>
      <c r="G287" s="5"/>
      <c r="H287" s="5"/>
    </row>
    <row r="288" spans="1:8" ht="12.95" customHeight="1" x14ac:dyDescent="0.25">
      <c r="A288" s="6"/>
      <c r="B288" s="5"/>
      <c r="C288" s="5"/>
      <c r="D288" s="5"/>
      <c r="E288" s="5"/>
      <c r="F288" s="5"/>
      <c r="G288" s="5"/>
      <c r="H288" s="5"/>
    </row>
    <row r="289" spans="1:8" ht="12" customHeight="1" x14ac:dyDescent="0.25">
      <c r="B289" s="5"/>
      <c r="C289" s="5"/>
      <c r="D289" s="5"/>
      <c r="E289" s="5"/>
      <c r="F289" s="5"/>
      <c r="G289" s="5"/>
      <c r="H289" s="5"/>
    </row>
    <row r="290" spans="1:8" ht="12.95" customHeight="1" x14ac:dyDescent="0.2">
      <c r="A290" s="4" t="s">
        <v>0</v>
      </c>
      <c r="B290" s="1"/>
      <c r="C290" s="1"/>
      <c r="D290" s="1"/>
      <c r="E290" s="1"/>
      <c r="F290" s="1"/>
      <c r="G290" s="1"/>
      <c r="H290" s="1"/>
    </row>
    <row r="292" spans="1:8" x14ac:dyDescent="0.2">
      <c r="B292" s="2"/>
      <c r="C292" s="2"/>
      <c r="D292" s="2"/>
      <c r="E292" s="2"/>
      <c r="F292" s="2"/>
      <c r="G292" s="2"/>
    </row>
  </sheetData>
  <mergeCells count="7">
    <mergeCell ref="A1:H1"/>
    <mergeCell ref="A2:H2"/>
    <mergeCell ref="A3:H3"/>
    <mergeCell ref="A5:A6"/>
    <mergeCell ref="B5:D5"/>
    <mergeCell ref="E5:G5"/>
    <mergeCell ref="H5:H6"/>
  </mergeCells>
  <printOptions horizontalCentered="1"/>
  <pageMargins left="0.59" right="0.59" top="0.59" bottom="0.59" header="0" footer="0"/>
  <pageSetup scale="7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pe espec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2020-05-19T18:26:45Z</dcterms:created>
  <dcterms:modified xsi:type="dcterms:W3CDTF">2020-05-19T18:26:57Z</dcterms:modified>
</cp:coreProperties>
</file>