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sumen" sheetId="1" r:id="rId1"/>
  </sheets>
  <externalReferences>
    <externalReference r:id="rId2"/>
    <externalReference r:id="rId3"/>
  </externalReferences>
  <definedNames>
    <definedName name="_xlnm.Print_Area" localSheetId="0">resumen!$A$1:$H$41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C20" i="1" s="1"/>
  <c r="D8" i="1"/>
  <c r="E8" i="1"/>
  <c r="E20" i="1" s="1"/>
  <c r="F8" i="1"/>
  <c r="G8" i="1"/>
  <c r="H8" i="1" s="1"/>
  <c r="B11" i="1"/>
  <c r="C11" i="1"/>
  <c r="E11" i="1"/>
  <c r="F11" i="1"/>
  <c r="G11" i="1" s="1"/>
  <c r="H11" i="1" s="1"/>
  <c r="F26" i="1" s="1"/>
  <c r="D12" i="1"/>
  <c r="G12" i="1"/>
  <c r="H12" i="1" s="1"/>
  <c r="D13" i="1"/>
  <c r="D11" i="1" s="1"/>
  <c r="G13" i="1"/>
  <c r="H13" i="1"/>
  <c r="B14" i="1"/>
  <c r="C14" i="1"/>
  <c r="E14" i="1"/>
  <c r="F14" i="1"/>
  <c r="G14" i="1"/>
  <c r="H14" i="1" s="1"/>
  <c r="F27" i="1" s="1"/>
  <c r="D15" i="1"/>
  <c r="D14" i="1" s="1"/>
  <c r="G15" i="1"/>
  <c r="H15" i="1"/>
  <c r="D16" i="1"/>
  <c r="G16" i="1"/>
  <c r="H16" i="1" s="1"/>
  <c r="D17" i="1"/>
  <c r="G17" i="1"/>
  <c r="H17" i="1"/>
  <c r="D18" i="1"/>
  <c r="G18" i="1"/>
  <c r="H18" i="1" s="1"/>
  <c r="B20" i="1"/>
  <c r="F20" i="1"/>
  <c r="F25" i="1" l="1"/>
  <c r="H20" i="1"/>
  <c r="D20" i="1"/>
  <c r="G20" i="1"/>
  <c r="F28" i="1" l="1"/>
  <c r="G25" i="1"/>
  <c r="F30" i="1" l="1"/>
  <c r="G28" i="1"/>
  <c r="G27" i="1"/>
  <c r="G26" i="1"/>
</calcChain>
</file>

<file path=xl/sharedStrings.xml><?xml version="1.0" encoding="utf-8"?>
<sst xmlns="http://schemas.openxmlformats.org/spreadsheetml/2006/main" count="31" uniqueCount="23">
  <si>
    <t>Total</t>
  </si>
  <si>
    <t>Tec y Penm</t>
  </si>
  <si>
    <t>Bachillerato</t>
  </si>
  <si>
    <t>Licenciatura</t>
  </si>
  <si>
    <t>Posgrado</t>
  </si>
  <si>
    <t>FUENTE: Dirección General de Administración Escolar, UNAM.</t>
  </si>
  <si>
    <r>
      <t>a</t>
    </r>
    <r>
      <rPr>
        <sz val="8"/>
        <rFont val="Arial"/>
        <family val="2"/>
      </rPr>
      <t xml:space="preserve"> Prerrequisito de admisión a las carreras de la Facultad de Música.</t>
    </r>
  </si>
  <si>
    <t>T O T A L</t>
  </si>
  <si>
    <r>
      <t>Propedéutico de la Facultad de Música</t>
    </r>
    <r>
      <rPr>
        <b/>
        <vertAlign val="superscript"/>
        <sz val="10"/>
        <rFont val="Arial"/>
        <family val="2"/>
      </rPr>
      <t>a</t>
    </r>
  </si>
  <si>
    <t>Iniciación Universitaria</t>
  </si>
  <si>
    <t>Colegio de Ciencias y Humanidades</t>
  </si>
  <si>
    <t>Escuela Nacional Preparatoria</t>
  </si>
  <si>
    <t>Sistema Universidad Abierta y Educación a Distancia</t>
  </si>
  <si>
    <t>Sistema Escolarizado</t>
  </si>
  <si>
    <t>Mujeres</t>
  </si>
  <si>
    <t>Hombres</t>
  </si>
  <si>
    <t xml:space="preserve">     Total</t>
  </si>
  <si>
    <t>Población total *</t>
  </si>
  <si>
    <t>Reingreso</t>
  </si>
  <si>
    <t>Primer ingreso</t>
  </si>
  <si>
    <t>2019-2020</t>
  </si>
  <si>
    <t>POBLACIÓN ESCOLAR TOTAL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</si>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</sst>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2" fillId="0" borderId="0" xfId="2" applyFont="1"/>
    <xf numFmtId="3" fontId="2" fillId="0" borderId="0" xfId="2" applyNumberFormat="1" applyFont="1"/>
    <xf numFmtId="3" fontId="4" fillId="0" borderId="0" xfId="3" applyNumberFormat="1" applyFont="1" applyAlignment="1">
      <alignment horizontal="right" indent="1"/>
    </xf>
    <xf numFmtId="3" fontId="4" fillId="0" borderId="0" xfId="3" quotePrefix="1" applyNumberFormat="1" applyFont="1" applyAlignment="1">
      <alignment horizontal="right" indent="1"/>
    </xf>
    <xf numFmtId="0" fontId="5" fillId="0" borderId="0" xfId="2" applyFont="1"/>
    <xf numFmtId="0" fontId="5" fillId="0" borderId="0" xfId="2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2" fontId="2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2" fillId="0" borderId="0" xfId="2" applyNumberFormat="1" applyFont="1" applyBorder="1" applyAlignment="1">
      <alignment vertical="center"/>
    </xf>
    <xf numFmtId="0" fontId="6" fillId="0" borderId="0" xfId="2" applyFont="1"/>
    <xf numFmtId="0" fontId="2" fillId="0" borderId="0" xfId="2" applyFont="1" applyBorder="1"/>
    <xf numFmtId="0" fontId="7" fillId="0" borderId="0" xfId="2" applyFont="1"/>
    <xf numFmtId="3" fontId="2" fillId="0" borderId="0" xfId="2" applyNumberFormat="1" applyFont="1" applyFill="1" applyAlignment="1">
      <alignment horizontal="right" vertical="center" indent="1"/>
    </xf>
    <xf numFmtId="3" fontId="2" fillId="0" borderId="0" xfId="2" applyNumberFormat="1" applyFont="1" applyAlignment="1">
      <alignment horizontal="right" vertical="center" indent="1"/>
    </xf>
    <xf numFmtId="3" fontId="2" fillId="0" borderId="0" xfId="2" applyNumberFormat="1" applyFont="1" applyFill="1" applyBorder="1" applyAlignment="1">
      <alignment horizontal="right" vertical="center" indent="1"/>
    </xf>
    <xf numFmtId="164" fontId="2" fillId="0" borderId="0" xfId="1" applyNumberFormat="1" applyFont="1" applyBorder="1" applyAlignment="1">
      <alignment horizontal="right" vertical="center" indent="1"/>
    </xf>
    <xf numFmtId="3" fontId="2" fillId="0" borderId="0" xfId="2" applyNumberFormat="1" applyFont="1" applyBorder="1" applyAlignment="1">
      <alignment horizontal="right" vertical="center" indent="1"/>
    </xf>
    <xf numFmtId="3" fontId="4" fillId="2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3" fontId="2" fillId="0" borderId="0" xfId="0" applyNumberFormat="1" applyFont="1" applyBorder="1"/>
    <xf numFmtId="0" fontId="3" fillId="0" borderId="0" xfId="0" applyFont="1" applyBorder="1"/>
    <xf numFmtId="3" fontId="2" fillId="0" borderId="0" xfId="2" applyNumberFormat="1" applyFont="1" applyBorder="1"/>
    <xf numFmtId="3" fontId="4" fillId="0" borderId="0" xfId="2" applyNumberFormat="1" applyFont="1" applyAlignment="1">
      <alignment vertical="center"/>
    </xf>
    <xf numFmtId="3" fontId="4" fillId="0" borderId="0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Border="1" applyAlignment="1">
      <alignment horizontal="right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 indent="1"/>
    </xf>
    <xf numFmtId="164" fontId="2" fillId="0" borderId="0" xfId="1" applyNumberFormat="1" applyFont="1" applyBorder="1"/>
    <xf numFmtId="164" fontId="2" fillId="0" borderId="0" xfId="1" applyNumberFormat="1" applyFont="1"/>
    <xf numFmtId="3" fontId="2" fillId="0" borderId="0" xfId="2" applyNumberFormat="1" applyFont="1" applyFill="1" applyAlignment="1">
      <alignment vertical="center"/>
    </xf>
    <xf numFmtId="0" fontId="9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quotePrefix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9" fillId="2" borderId="0" xfId="2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Continuous"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</cellXfs>
  <cellStyles count="21">
    <cellStyle name="Normal" xfId="0" builtinId="0"/>
    <cellStyle name="Normal 10 2" xfId="4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7"/>
    <cellStyle name="Normal 2 4 2" xfId="18"/>
    <cellStyle name="Normal 3 2" xfId="19"/>
    <cellStyle name="Normal 3 2 2" xfId="20"/>
    <cellStyle name="Normal_POBESC_3" xfId="3"/>
    <cellStyle name="Normal_poblac99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Población escolar por nivel 2019-2020</a:t>
            </a:r>
          </a:p>
        </c:rich>
      </c:tx>
      <c:layout>
        <c:manualLayout>
          <c:xMode val="edge"/>
          <c:yMode val="edge"/>
          <c:x val="0.27881499547069899"/>
          <c:y val="3.89610140195889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013448540171393E-2"/>
          <c:y val="0.27628192817361202"/>
          <c:w val="0.74713176782105695"/>
          <c:h val="0.5823203380065300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explosion val="1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3D6-6F41-922A-85D7BFF9FFFD}"/>
              </c:ext>
            </c:extLst>
          </c:dPt>
          <c:dPt>
            <c:idx val="1"/>
            <c:bubble3D val="0"/>
            <c:explosion val="18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3D6-6F41-922A-85D7BFF9FFFD}"/>
              </c:ext>
            </c:extLst>
          </c:dPt>
          <c:dPt>
            <c:idx val="2"/>
            <c:bubble3D val="0"/>
            <c:explosion val="2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3D6-6F41-922A-85D7BFF9FFFD}"/>
              </c:ext>
            </c:extLst>
          </c:dPt>
          <c:dLbls>
            <c:dLbl>
              <c:idx val="1"/>
              <c:layout>
                <c:manualLayout>
                  <c:x val="-3.7333217197407897E-2"/>
                  <c:y val="1.02373727674285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D6-6F41-922A-85D7BFF9FFFD}"/>
                </c:ext>
              </c:extLst>
            </c:dLbl>
            <c:dLbl>
              <c:idx val="2"/>
              <c:layout>
                <c:manualLayout>
                  <c:x val="-3.5521566441363002E-3"/>
                  <c:y val="-2.09179950067217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D6-6F41-922A-85D7BFF9FF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resumen!$E$25:$E$27</c:f>
              <c:strCache>
                <c:ptCount val="3"/>
                <c:pt idx="0">
                  <c:v>Posgrado</c:v>
                </c:pt>
                <c:pt idx="1">
                  <c:v>Licenciatura</c:v>
                </c:pt>
                <c:pt idx="2">
                  <c:v>Bachillerato</c:v>
                </c:pt>
              </c:strCache>
            </c:strRef>
          </c:cat>
          <c:val>
            <c:numRef>
              <c:f>resumen!$F$25:$F$27</c:f>
              <c:numCache>
                <c:formatCode>#,##0</c:formatCode>
                <c:ptCount val="3"/>
                <c:pt idx="0">
                  <c:v>30634</c:v>
                </c:pt>
                <c:pt idx="1">
                  <c:v>217808</c:v>
                </c:pt>
                <c:pt idx="2">
                  <c:v>111569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3D6-6F41-922A-85D7BFF9F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203201</xdr:colOff>
      <xdr:row>23</xdr:row>
      <xdr:rowOff>76200</xdr:rowOff>
    </xdr:from>
    <xdr:to>
      <xdr:col>7</xdr:col>
      <xdr:colOff>552451</xdr:colOff>
      <xdr:row>40</xdr:row>
      <xdr:rowOff>139700</xdr:rowOff>
    </xdr:to>
    <xdr:graphicFrame macro="">
      <xdr:nvGraphicFramePr>
        <xdr:cNvPr id="2" name="Chart 102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3987800</xdr:colOff>
      <xdr:row>21</xdr:row>
      <xdr:rowOff>3175</xdr:rowOff>
    </xdr:from>
    <xdr:to>
      <xdr:col>8</xdr:col>
      <xdr:colOff>4377</xdr:colOff>
      <xdr:row>23</xdr:row>
      <xdr:rowOff>0</xdr:rowOff>
    </xdr:to>
    <xdr:sp macro="" textlink="">
      <xdr:nvSpPr>
        <xdr:cNvPr id="3" name="Text Box 102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20725" y="3403600"/>
          <a:ext cx="5074852" cy="320675"/>
        </a:xfrm>
        <a:prstGeom prst="rect">
          <a:avLst/>
        </a:prstGeom>
        <a:solidFill>
          <a:schemeClr val="bg1"/>
        </a:solidFill>
        <a:ln w="6350" cmpd="sng">
          <a:solidFill>
            <a:schemeClr val="tx2">
              <a:lumMod val="20000"/>
              <a:lumOff val="80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* No </a:t>
          </a:r>
          <a:r>
            <a:rPr lang="es-ES" sz="800" b="0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rPr>
            <a:t>incluye a 5,453 alumnos </a:t>
          </a: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que solicitaron suspender temporalmente sus estudios (artículo 23 del Reglamento General de Inscripciones).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%20pobesc%202019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40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56" style="1" customWidth="1"/>
    <col min="2" max="8" width="11.28515625" style="1" customWidth="1"/>
    <col min="9" max="9" width="10.85546875" style="1"/>
    <col min="10" max="15" width="11.28515625" style="1" customWidth="1"/>
    <col min="16" max="16384" width="10.85546875" style="1"/>
  </cols>
  <sheetData>
    <row r="1" spans="1:11" ht="15" customHeight="1" x14ac:dyDescent="0.2">
      <c r="A1" s="42" t="s">
        <v>22</v>
      </c>
      <c r="B1" s="42"/>
      <c r="C1" s="42"/>
      <c r="D1" s="42"/>
      <c r="E1" s="42"/>
      <c r="F1" s="42"/>
      <c r="G1" s="42"/>
      <c r="H1" s="42"/>
    </row>
    <row r="2" spans="1:11" ht="15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</row>
    <row r="3" spans="1:11" ht="13.5" customHeight="1" x14ac:dyDescent="0.2">
      <c r="A3" s="42" t="s">
        <v>20</v>
      </c>
      <c r="B3" s="42"/>
      <c r="C3" s="42"/>
      <c r="D3" s="42"/>
      <c r="E3" s="42"/>
      <c r="F3" s="42"/>
      <c r="G3" s="42"/>
      <c r="H3" s="42"/>
    </row>
    <row r="4" spans="1:11" x14ac:dyDescent="0.2">
      <c r="A4" s="41"/>
      <c r="B4" s="41"/>
      <c r="C4" s="41"/>
      <c r="D4" s="41"/>
      <c r="E4" s="41"/>
      <c r="F4" s="41"/>
      <c r="G4" s="41"/>
      <c r="H4" s="41"/>
    </row>
    <row r="5" spans="1:11" s="14" customFormat="1" ht="15" customHeight="1" x14ac:dyDescent="0.2">
      <c r="A5" s="38"/>
      <c r="B5" s="39" t="s">
        <v>19</v>
      </c>
      <c r="C5" s="39"/>
      <c r="D5" s="39"/>
      <c r="E5" s="39" t="s">
        <v>18</v>
      </c>
      <c r="F5" s="40"/>
      <c r="G5" s="39"/>
      <c r="H5" s="35" t="s">
        <v>17</v>
      </c>
    </row>
    <row r="6" spans="1:11" s="14" customFormat="1" ht="15" customHeight="1" x14ac:dyDescent="0.2">
      <c r="A6" s="38"/>
      <c r="B6" s="37" t="s">
        <v>15</v>
      </c>
      <c r="C6" s="36" t="s">
        <v>14</v>
      </c>
      <c r="D6" s="36" t="s">
        <v>16</v>
      </c>
      <c r="E6" s="36" t="s">
        <v>15</v>
      </c>
      <c r="F6" s="36" t="s">
        <v>14</v>
      </c>
      <c r="G6" s="36" t="s">
        <v>0</v>
      </c>
      <c r="H6" s="35"/>
    </row>
    <row r="7" spans="1:11" ht="9" customHeight="1" x14ac:dyDescent="0.2">
      <c r="K7" s="25"/>
    </row>
    <row r="8" spans="1:11" ht="15" customHeight="1" x14ac:dyDescent="0.2">
      <c r="A8" s="28" t="s">
        <v>4</v>
      </c>
      <c r="B8" s="27">
        <f>SUM(B9:B10)</f>
        <v>5834</v>
      </c>
      <c r="C8" s="27">
        <f>SUM(C9:C10)</f>
        <v>6228</v>
      </c>
      <c r="D8" s="27">
        <f>SUM(D9:D10)</f>
        <v>12062</v>
      </c>
      <c r="E8" s="27">
        <f>SUM(E9:E10)</f>
        <v>9417</v>
      </c>
      <c r="F8" s="27">
        <f>SUM(F9:F10)</f>
        <v>9155</v>
      </c>
      <c r="G8" s="27">
        <f>SUM(E8:F8)</f>
        <v>18572</v>
      </c>
      <c r="H8" s="27">
        <f>SUM(G8,D8)</f>
        <v>30634</v>
      </c>
      <c r="I8" s="33"/>
    </row>
    <row r="9" spans="1:11" ht="15" customHeight="1" x14ac:dyDescent="0.2">
      <c r="A9" s="31" t="s">
        <v>13</v>
      </c>
      <c r="B9" s="30">
        <v>5771</v>
      </c>
      <c r="C9" s="30">
        <v>6170</v>
      </c>
      <c r="D9" s="30">
        <v>11941</v>
      </c>
      <c r="E9" s="30">
        <v>9385</v>
      </c>
      <c r="F9" s="30">
        <v>9082</v>
      </c>
      <c r="G9" s="30">
        <v>18467</v>
      </c>
      <c r="H9" s="30">
        <v>30408</v>
      </c>
      <c r="I9" s="33"/>
    </row>
    <row r="10" spans="1:11" ht="15" customHeight="1" x14ac:dyDescent="0.2">
      <c r="A10" s="31" t="s">
        <v>12</v>
      </c>
      <c r="B10" s="34">
        <v>63</v>
      </c>
      <c r="C10" s="34">
        <v>58</v>
      </c>
      <c r="D10" s="34">
        <v>121</v>
      </c>
      <c r="E10" s="34">
        <v>32</v>
      </c>
      <c r="F10" s="34">
        <v>73</v>
      </c>
      <c r="G10" s="34">
        <v>105</v>
      </c>
      <c r="H10" s="34">
        <v>226</v>
      </c>
      <c r="I10" s="33"/>
    </row>
    <row r="11" spans="1:11" ht="15" customHeight="1" x14ac:dyDescent="0.2">
      <c r="A11" s="28" t="s">
        <v>3</v>
      </c>
      <c r="B11" s="27">
        <f>+B12+B13</f>
        <v>24170</v>
      </c>
      <c r="C11" s="27">
        <f>+C12+C13</f>
        <v>26625</v>
      </c>
      <c r="D11" s="27">
        <f>+D12+D13</f>
        <v>50795</v>
      </c>
      <c r="E11" s="27">
        <f>+E12+E13</f>
        <v>79714</v>
      </c>
      <c r="F11" s="27">
        <f>+F12+F13</f>
        <v>87299</v>
      </c>
      <c r="G11" s="27">
        <f>SUM(E11:F11)</f>
        <v>167013</v>
      </c>
      <c r="H11" s="27">
        <f>SUM(G11,D11)</f>
        <v>217808</v>
      </c>
      <c r="I11" s="33"/>
      <c r="J11" s="19"/>
    </row>
    <row r="12" spans="1:11" ht="15" customHeight="1" x14ac:dyDescent="0.2">
      <c r="A12" s="31" t="s">
        <v>13</v>
      </c>
      <c r="B12" s="30">
        <v>19164</v>
      </c>
      <c r="C12" s="30">
        <v>21313</v>
      </c>
      <c r="D12" s="30">
        <f>SUM(B12:C12)</f>
        <v>40477</v>
      </c>
      <c r="E12" s="30">
        <v>67624</v>
      </c>
      <c r="F12" s="30">
        <v>72393</v>
      </c>
      <c r="G12" s="30">
        <f>SUM(E12:F12)</f>
        <v>140017</v>
      </c>
      <c r="H12" s="30">
        <f>G12+D12</f>
        <v>180494</v>
      </c>
      <c r="I12" s="33"/>
      <c r="J12" s="2"/>
    </row>
    <row r="13" spans="1:11" ht="15" customHeight="1" x14ac:dyDescent="0.2">
      <c r="A13" s="31" t="s">
        <v>12</v>
      </c>
      <c r="B13" s="30">
        <v>5006</v>
      </c>
      <c r="C13" s="30">
        <v>5312</v>
      </c>
      <c r="D13" s="30">
        <f>SUM(B13:C13)</f>
        <v>10318</v>
      </c>
      <c r="E13" s="30">
        <v>12090</v>
      </c>
      <c r="F13" s="30">
        <v>14906</v>
      </c>
      <c r="G13" s="30">
        <f>SUM(E13:F13)</f>
        <v>26996</v>
      </c>
      <c r="H13" s="30">
        <f>G13+D13</f>
        <v>37314</v>
      </c>
      <c r="I13" s="33"/>
    </row>
    <row r="14" spans="1:11" ht="15" customHeight="1" x14ac:dyDescent="0.2">
      <c r="A14" s="28" t="s">
        <v>2</v>
      </c>
      <c r="B14" s="27">
        <f>+B15+B16+B17</f>
        <v>17329</v>
      </c>
      <c r="C14" s="27">
        <f>+C15+C16+C17</f>
        <v>17712</v>
      </c>
      <c r="D14" s="27">
        <f>+D15+D16+D17</f>
        <v>35041</v>
      </c>
      <c r="E14" s="27">
        <f>+E15+E16+E17</f>
        <v>38119</v>
      </c>
      <c r="F14" s="27">
        <f>+F15+F16+F17</f>
        <v>38409</v>
      </c>
      <c r="G14" s="27">
        <f>SUM(E14:F14)</f>
        <v>76528</v>
      </c>
      <c r="H14" s="27">
        <f>SUM(G14,D14)</f>
        <v>111569</v>
      </c>
      <c r="I14" s="32"/>
      <c r="J14" s="14"/>
      <c r="K14" s="14"/>
    </row>
    <row r="15" spans="1:11" ht="15" customHeight="1" x14ac:dyDescent="0.2">
      <c r="A15" s="31" t="s">
        <v>11</v>
      </c>
      <c r="B15" s="30">
        <v>8044</v>
      </c>
      <c r="C15" s="30">
        <v>7962</v>
      </c>
      <c r="D15" s="30">
        <f>SUM(B15:C15)</f>
        <v>16006</v>
      </c>
      <c r="E15" s="30">
        <v>17517</v>
      </c>
      <c r="F15" s="30">
        <v>17247</v>
      </c>
      <c r="G15" s="30">
        <f>SUM(E15:F15)</f>
        <v>34764</v>
      </c>
      <c r="H15" s="30">
        <f>G15+D15</f>
        <v>50770</v>
      </c>
      <c r="I15" s="14"/>
      <c r="J15" s="14"/>
      <c r="K15" s="14"/>
    </row>
    <row r="16" spans="1:11" ht="15" customHeight="1" x14ac:dyDescent="0.2">
      <c r="A16" s="31" t="s">
        <v>10</v>
      </c>
      <c r="B16" s="30">
        <v>8917</v>
      </c>
      <c r="C16" s="30">
        <v>9404</v>
      </c>
      <c r="D16" s="30">
        <f>SUM(B16:C16)</f>
        <v>18321</v>
      </c>
      <c r="E16" s="30">
        <v>19867</v>
      </c>
      <c r="F16" s="30">
        <v>20337</v>
      </c>
      <c r="G16" s="30">
        <f>SUM(E16:F16)</f>
        <v>40204</v>
      </c>
      <c r="H16" s="30">
        <f>G16+D16</f>
        <v>58525</v>
      </c>
      <c r="I16" s="14"/>
      <c r="J16" s="29"/>
      <c r="K16" s="14"/>
    </row>
    <row r="17" spans="1:14" ht="15" customHeight="1" x14ac:dyDescent="0.2">
      <c r="A17" s="31" t="s">
        <v>9</v>
      </c>
      <c r="B17" s="30">
        <v>368</v>
      </c>
      <c r="C17" s="30">
        <v>346</v>
      </c>
      <c r="D17" s="30">
        <f>SUM(B17:C17)</f>
        <v>714</v>
      </c>
      <c r="E17" s="30">
        <v>735</v>
      </c>
      <c r="F17" s="30">
        <v>825</v>
      </c>
      <c r="G17" s="30">
        <f>SUM(E17:F17)</f>
        <v>1560</v>
      </c>
      <c r="H17" s="30">
        <f>G17+D17</f>
        <v>2274</v>
      </c>
      <c r="I17" s="14"/>
      <c r="J17" s="29"/>
      <c r="K17" s="14"/>
    </row>
    <row r="18" spans="1:14" ht="15" customHeight="1" x14ac:dyDescent="0.2">
      <c r="A18" s="28" t="s">
        <v>8</v>
      </c>
      <c r="B18" s="27">
        <v>159</v>
      </c>
      <c r="C18" s="27">
        <v>71</v>
      </c>
      <c r="D18" s="26">
        <f>SUM(B18:C18)</f>
        <v>230</v>
      </c>
      <c r="E18" s="27">
        <v>420</v>
      </c>
      <c r="F18" s="27">
        <v>222</v>
      </c>
      <c r="G18" s="26">
        <f>SUM(E18:F18)</f>
        <v>642</v>
      </c>
      <c r="H18" s="26">
        <f>G18+D18</f>
        <v>872</v>
      </c>
      <c r="I18" s="25"/>
      <c r="J18" s="14"/>
      <c r="K18" s="24"/>
      <c r="L18" s="23"/>
      <c r="M18" s="14"/>
    </row>
    <row r="19" spans="1:14" ht="9" customHeight="1" x14ac:dyDescent="0.2">
      <c r="A19" s="14"/>
      <c r="B19" s="11"/>
      <c r="C19" s="11"/>
      <c r="D19" s="11"/>
      <c r="E19" s="11"/>
      <c r="F19" s="11"/>
      <c r="G19" s="11"/>
      <c r="H19" s="11"/>
      <c r="I19" s="14"/>
      <c r="J19" s="14"/>
      <c r="K19" s="14"/>
    </row>
    <row r="20" spans="1:14" ht="15" customHeight="1" x14ac:dyDescent="0.2">
      <c r="A20" s="22" t="s">
        <v>7</v>
      </c>
      <c r="B20" s="21">
        <f>SUM(B8,B11,B14,B18)</f>
        <v>47492</v>
      </c>
      <c r="C20" s="21">
        <f>SUM(C8,C11,C14,C18)</f>
        <v>50636</v>
      </c>
      <c r="D20" s="21">
        <f>SUM(D8,D11,D14,D18)</f>
        <v>98128</v>
      </c>
      <c r="E20" s="21">
        <f>SUM(E8,E11,E14,E18)</f>
        <v>127670</v>
      </c>
      <c r="F20" s="21">
        <f>SUM(F8,F11,F14,F18)</f>
        <v>135085</v>
      </c>
      <c r="G20" s="21">
        <f>SUM(G8,G11,G14,G18)</f>
        <v>262755</v>
      </c>
      <c r="H20" s="21">
        <f>SUM(H8,H11,H14,H18)</f>
        <v>360883</v>
      </c>
      <c r="I20" s="20"/>
      <c r="J20" s="19"/>
      <c r="K20" s="18"/>
      <c r="L20" s="17"/>
      <c r="M20" s="17"/>
      <c r="N20" s="16"/>
    </row>
    <row r="21" spans="1:14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4" x14ac:dyDescent="0.2">
      <c r="A22" s="15" t="s">
        <v>6</v>
      </c>
      <c r="F22" s="2"/>
      <c r="G22" s="2"/>
      <c r="H22" s="2"/>
      <c r="I22" s="14"/>
      <c r="J22" s="14"/>
      <c r="K22" s="14"/>
    </row>
    <row r="23" spans="1:14" ht="12" customHeight="1" x14ac:dyDescent="0.2"/>
    <row r="24" spans="1:14" x14ac:dyDescent="0.2">
      <c r="A24" s="13" t="s">
        <v>5</v>
      </c>
    </row>
    <row r="25" spans="1:14" x14ac:dyDescent="0.2">
      <c r="E25" s="12" t="s">
        <v>4</v>
      </c>
      <c r="F25" s="11">
        <f>SUM(H8)</f>
        <v>30634</v>
      </c>
      <c r="G25" s="10">
        <f>+F25/$F$28*100</f>
        <v>8.5091844415865072</v>
      </c>
    </row>
    <row r="26" spans="1:14" x14ac:dyDescent="0.2">
      <c r="E26" s="12" t="s">
        <v>3</v>
      </c>
      <c r="F26" s="11">
        <f>SUM(H11)</f>
        <v>217808</v>
      </c>
      <c r="G26" s="10">
        <f>+F26/$F$28*100</f>
        <v>60.500373599695564</v>
      </c>
    </row>
    <row r="27" spans="1:14" x14ac:dyDescent="0.2">
      <c r="E27" s="8" t="s">
        <v>2</v>
      </c>
      <c r="F27" s="11">
        <f>SUM(H14)</f>
        <v>111569</v>
      </c>
      <c r="G27" s="10">
        <f>+F27/$F$28*100</f>
        <v>30.990441958717931</v>
      </c>
    </row>
    <row r="28" spans="1:14" x14ac:dyDescent="0.2">
      <c r="E28" s="6"/>
      <c r="F28" s="7">
        <f>SUM(F25:F27)</f>
        <v>360011</v>
      </c>
      <c r="G28" s="10">
        <f>+F28/$F$28*100</f>
        <v>100</v>
      </c>
    </row>
    <row r="29" spans="1:14" x14ac:dyDescent="0.2">
      <c r="E29" s="6" t="s">
        <v>1</v>
      </c>
      <c r="F29" s="9">
        <v>809</v>
      </c>
      <c r="G29" s="8"/>
    </row>
    <row r="30" spans="1:14" x14ac:dyDescent="0.2">
      <c r="E30" s="6" t="s">
        <v>0</v>
      </c>
      <c r="F30" s="7">
        <f>SUM(F28:F29)</f>
        <v>360820</v>
      </c>
      <c r="G30" s="6"/>
      <c r="H30" s="5"/>
    </row>
    <row r="37" spans="2:8" x14ac:dyDescent="0.2">
      <c r="B37" s="4"/>
      <c r="C37" s="4"/>
      <c r="D37" s="4"/>
      <c r="E37" s="4"/>
      <c r="F37" s="4"/>
      <c r="G37" s="4"/>
      <c r="H37" s="4"/>
    </row>
    <row r="38" spans="2:8" x14ac:dyDescent="0.2">
      <c r="B38" s="3"/>
      <c r="C38" s="3"/>
      <c r="D38" s="3"/>
      <c r="E38" s="3"/>
      <c r="F38" s="3"/>
      <c r="G38" s="3"/>
      <c r="H38" s="3"/>
    </row>
    <row r="39" spans="2:8" x14ac:dyDescent="0.2">
      <c r="B39"/>
      <c r="C39"/>
      <c r="D39"/>
      <c r="E39"/>
      <c r="F39"/>
      <c r="G39"/>
      <c r="H39"/>
    </row>
    <row r="40" spans="2:8" x14ac:dyDescent="0.2">
      <c r="B40" s="2"/>
      <c r="C40" s="2"/>
      <c r="D40" s="2"/>
      <c r="E40" s="2"/>
      <c r="F40" s="2"/>
      <c r="G40" s="2"/>
      <c r="H40" s="2"/>
    </row>
  </sheetData>
  <mergeCells count="4">
    <mergeCell ref="A1:H1"/>
    <mergeCell ref="A2:H2"/>
    <mergeCell ref="A3:H3"/>
    <mergeCell ref="H5:H6"/>
  </mergeCells>
  <printOptions horizontalCentered="1"/>
  <pageMargins left="0.51" right="0.51" top="0.79" bottom="0.79" header="0.59" footer="0.51"/>
  <pageSetup scale="75" orientation="landscape" r:id="rId1"/>
  <headerFooter alignWithMargins="0">
    <oddHeader>&amp;R&amp;"Arial,Negrita"&amp;14Resumen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2020-05-19T18:21:25Z</dcterms:created>
  <dcterms:modified xsi:type="dcterms:W3CDTF">2020-05-19T18:21:55Z</dcterms:modified>
</cp:coreProperties>
</file>