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lic x car_op" sheetId="1" r:id="rId1"/>
  </sheets>
  <externalReferences>
    <externalReference r:id="rId2"/>
  </externalReferences>
  <definedNames>
    <definedName name="_xlnm.Database">#REF!</definedName>
    <definedName name="lic">'lic x car_op'!$A$7:$D$880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C7" i="1" s="1"/>
  <c r="D9" i="1"/>
  <c r="D10" i="1"/>
  <c r="D11" i="1"/>
  <c r="D12" i="1"/>
  <c r="D13" i="1"/>
  <c r="D14" i="1"/>
  <c r="D15" i="1"/>
  <c r="D16" i="1"/>
  <c r="D17" i="1"/>
  <c r="B18" i="1"/>
  <c r="C18" i="1"/>
  <c r="D18" i="1" s="1"/>
  <c r="D19" i="1"/>
  <c r="D20" i="1"/>
  <c r="D21" i="1"/>
  <c r="D22" i="1"/>
  <c r="D23" i="1"/>
  <c r="D24" i="1"/>
  <c r="B25" i="1"/>
  <c r="B7" i="1" s="1"/>
  <c r="D7" i="1" s="1"/>
  <c r="C25" i="1"/>
  <c r="D25" i="1"/>
  <c r="D26" i="1"/>
  <c r="D27" i="1"/>
  <c r="D28" i="1"/>
  <c r="D29" i="1"/>
  <c r="B30" i="1"/>
  <c r="C30" i="1"/>
  <c r="D30" i="1" s="1"/>
  <c r="D31" i="1"/>
  <c r="D32" i="1"/>
  <c r="D33" i="1"/>
  <c r="D34" i="1"/>
  <c r="D35" i="1"/>
  <c r="D36" i="1"/>
  <c r="D37" i="1"/>
  <c r="D38" i="1"/>
  <c r="D40" i="1"/>
  <c r="D41" i="1"/>
  <c r="D42" i="1"/>
  <c r="D43" i="1"/>
  <c r="B44" i="1"/>
  <c r="C44" i="1"/>
  <c r="C39" i="1" s="1"/>
  <c r="D45" i="1"/>
  <c r="D46" i="1"/>
  <c r="D47" i="1"/>
  <c r="D48" i="1"/>
  <c r="D49" i="1"/>
  <c r="B50" i="1"/>
  <c r="C50" i="1"/>
  <c r="D50" i="1" s="1"/>
  <c r="D51" i="1"/>
  <c r="D52" i="1"/>
  <c r="B53" i="1"/>
  <c r="B39" i="1" s="1"/>
  <c r="D39" i="1" s="1"/>
  <c r="C53" i="1"/>
  <c r="D53" i="1"/>
  <c r="D54" i="1"/>
  <c r="D55" i="1"/>
  <c r="B56" i="1"/>
  <c r="C56" i="1"/>
  <c r="D56" i="1" s="1"/>
  <c r="D57" i="1"/>
  <c r="D58" i="1"/>
  <c r="D59" i="1"/>
  <c r="D60" i="1"/>
  <c r="D61" i="1"/>
  <c r="B63" i="1"/>
  <c r="B62" i="1" s="1"/>
  <c r="C63" i="1"/>
  <c r="D63" i="1"/>
  <c r="D64" i="1"/>
  <c r="D65" i="1"/>
  <c r="D66" i="1"/>
  <c r="D67" i="1"/>
  <c r="D68" i="1"/>
  <c r="D69" i="1"/>
  <c r="D70" i="1"/>
  <c r="D71" i="1"/>
  <c r="D72" i="1"/>
  <c r="B73" i="1"/>
  <c r="C73" i="1"/>
  <c r="D73" i="1"/>
  <c r="D74" i="1"/>
  <c r="D75" i="1"/>
  <c r="D76" i="1"/>
  <c r="D77" i="1"/>
  <c r="D78" i="1"/>
  <c r="D79" i="1"/>
  <c r="D80" i="1"/>
  <c r="D81" i="1"/>
  <c r="D82" i="1"/>
  <c r="D83" i="1"/>
  <c r="D84" i="1"/>
  <c r="B85" i="1"/>
  <c r="C85" i="1"/>
  <c r="D85" i="1"/>
  <c r="D86" i="1"/>
  <c r="D87" i="1"/>
  <c r="D88" i="1"/>
  <c r="D89" i="1"/>
  <c r="D90" i="1"/>
  <c r="D91" i="1"/>
  <c r="D92" i="1"/>
  <c r="D93" i="1"/>
  <c r="B94" i="1"/>
  <c r="C94" i="1"/>
  <c r="C62" i="1" s="1"/>
  <c r="D95" i="1"/>
  <c r="D96" i="1"/>
  <c r="D97" i="1"/>
  <c r="D98" i="1"/>
  <c r="D99" i="1"/>
  <c r="D100" i="1"/>
  <c r="D101" i="1"/>
  <c r="D102" i="1"/>
  <c r="B103" i="1"/>
  <c r="C103" i="1"/>
  <c r="D103" i="1"/>
  <c r="D104" i="1"/>
  <c r="D105" i="1"/>
  <c r="D106" i="1"/>
  <c r="D107" i="1"/>
  <c r="D108" i="1"/>
  <c r="D109" i="1"/>
  <c r="D110" i="1"/>
  <c r="D111" i="1"/>
  <c r="B112" i="1"/>
  <c r="C112" i="1"/>
  <c r="D112" i="1" s="1"/>
  <c r="D113" i="1"/>
  <c r="B114" i="1"/>
  <c r="C114" i="1"/>
  <c r="D114" i="1" s="1"/>
  <c r="D115" i="1"/>
  <c r="D116" i="1"/>
  <c r="D117" i="1"/>
  <c r="D118" i="1"/>
  <c r="B119" i="1"/>
  <c r="B120" i="1"/>
  <c r="C120" i="1"/>
  <c r="C119" i="1" s="1"/>
  <c r="D119" i="1" s="1"/>
  <c r="D121" i="1"/>
  <c r="D122" i="1"/>
  <c r="D123" i="1"/>
  <c r="D124" i="1"/>
  <c r="D125" i="1"/>
  <c r="B126" i="1"/>
  <c r="C126" i="1"/>
  <c r="D126" i="1" s="1"/>
  <c r="D127" i="1"/>
  <c r="D128" i="1"/>
  <c r="D129" i="1"/>
  <c r="D130" i="1"/>
  <c r="D131" i="1"/>
  <c r="B132" i="1"/>
  <c r="C132" i="1"/>
  <c r="D132" i="1" s="1"/>
  <c r="D133" i="1"/>
  <c r="B134" i="1"/>
  <c r="C134" i="1"/>
  <c r="D134" i="1" s="1"/>
  <c r="D135" i="1"/>
  <c r="B137" i="1"/>
  <c r="B136" i="1" s="1"/>
  <c r="C137" i="1"/>
  <c r="D137" i="1"/>
  <c r="D138" i="1"/>
  <c r="D139" i="1"/>
  <c r="D140" i="1"/>
  <c r="D141" i="1"/>
  <c r="D142" i="1"/>
  <c r="D143" i="1"/>
  <c r="D144" i="1"/>
  <c r="D145" i="1"/>
  <c r="B146" i="1"/>
  <c r="C146" i="1"/>
  <c r="C136" i="1" s="1"/>
  <c r="D147" i="1"/>
  <c r="D148" i="1"/>
  <c r="D149" i="1"/>
  <c r="D150" i="1"/>
  <c r="D151" i="1"/>
  <c r="D152" i="1"/>
  <c r="D153" i="1"/>
  <c r="B154" i="1"/>
  <c r="C154" i="1"/>
  <c r="D154" i="1" s="1"/>
  <c r="D155" i="1"/>
  <c r="D156" i="1"/>
  <c r="D157" i="1"/>
  <c r="D158" i="1"/>
  <c r="D159" i="1"/>
  <c r="C160" i="1"/>
  <c r="B161" i="1"/>
  <c r="B160" i="1" s="1"/>
  <c r="D160" i="1" s="1"/>
  <c r="C161" i="1"/>
  <c r="D161" i="1"/>
  <c r="D162" i="1"/>
  <c r="D163" i="1"/>
  <c r="D164" i="1"/>
  <c r="D165" i="1"/>
  <c r="D166" i="1"/>
  <c r="D167" i="1"/>
  <c r="D168" i="1"/>
  <c r="D169" i="1"/>
  <c r="C170" i="1"/>
  <c r="B171" i="1"/>
  <c r="B170" i="1" s="1"/>
  <c r="D170" i="1" s="1"/>
  <c r="C171" i="1"/>
  <c r="D171" i="1"/>
  <c r="D172" i="1"/>
  <c r="D173" i="1"/>
  <c r="D174" i="1"/>
  <c r="D175" i="1"/>
  <c r="D176" i="1"/>
  <c r="D177" i="1"/>
  <c r="D178" i="1"/>
  <c r="B180" i="1"/>
  <c r="C180" i="1"/>
  <c r="C179" i="1" s="1"/>
  <c r="D181" i="1"/>
  <c r="D182" i="1"/>
  <c r="D183" i="1"/>
  <c r="D184" i="1"/>
  <c r="B185" i="1"/>
  <c r="B179" i="1" s="1"/>
  <c r="D179" i="1" s="1"/>
  <c r="C185" i="1"/>
  <c r="D185" i="1"/>
  <c r="D186" i="1"/>
  <c r="D187" i="1"/>
  <c r="D188" i="1"/>
  <c r="B189" i="1"/>
  <c r="C189" i="1"/>
  <c r="D189" i="1"/>
  <c r="D190" i="1"/>
  <c r="D191" i="1"/>
  <c r="D192" i="1"/>
  <c r="D193" i="1"/>
  <c r="B194" i="1"/>
  <c r="C194" i="1"/>
  <c r="D194" i="1" s="1"/>
  <c r="D195" i="1"/>
  <c r="D196" i="1"/>
  <c r="B197" i="1"/>
  <c r="C197" i="1"/>
  <c r="D197" i="1"/>
  <c r="D198" i="1"/>
  <c r="D199" i="1"/>
  <c r="D200" i="1"/>
  <c r="D201" i="1"/>
  <c r="B202" i="1"/>
  <c r="C202" i="1"/>
  <c r="D202" i="1" s="1"/>
  <c r="D203" i="1"/>
  <c r="D204" i="1"/>
  <c r="D205" i="1"/>
  <c r="B206" i="1"/>
  <c r="C206" i="1"/>
  <c r="D206" i="1" s="1"/>
  <c r="D207" i="1"/>
  <c r="D208" i="1"/>
  <c r="D209" i="1"/>
  <c r="D210" i="1"/>
  <c r="D211" i="1"/>
  <c r="B212" i="1"/>
  <c r="C212" i="1"/>
  <c r="D212" i="1" s="1"/>
  <c r="D213" i="1"/>
  <c r="D214" i="1"/>
  <c r="B215" i="1"/>
  <c r="C215" i="1"/>
  <c r="D215" i="1"/>
  <c r="D216" i="1"/>
  <c r="D217" i="1"/>
  <c r="B218" i="1"/>
  <c r="C218" i="1"/>
  <c r="D218" i="1" s="1"/>
  <c r="D219" i="1"/>
  <c r="D220" i="1"/>
  <c r="B221" i="1"/>
  <c r="C221" i="1"/>
  <c r="D221" i="1"/>
  <c r="D222" i="1"/>
  <c r="D223" i="1"/>
  <c r="D224" i="1"/>
  <c r="D225" i="1"/>
  <c r="B226" i="1"/>
  <c r="C226" i="1"/>
  <c r="D226" i="1" s="1"/>
  <c r="D227" i="1"/>
  <c r="D228" i="1"/>
  <c r="D229" i="1"/>
  <c r="B230" i="1"/>
  <c r="C230" i="1"/>
  <c r="D230" i="1" s="1"/>
  <c r="D231" i="1"/>
  <c r="D232" i="1"/>
  <c r="D233" i="1"/>
  <c r="B234" i="1"/>
  <c r="C234" i="1"/>
  <c r="D234" i="1" s="1"/>
  <c r="D235" i="1"/>
  <c r="D236" i="1"/>
  <c r="D237" i="1"/>
  <c r="D238" i="1"/>
  <c r="D239" i="1"/>
  <c r="B241" i="1"/>
  <c r="B240" i="1" s="1"/>
  <c r="C241" i="1"/>
  <c r="D241" i="1"/>
  <c r="D242" i="1"/>
  <c r="D243" i="1"/>
  <c r="D244" i="1"/>
  <c r="D245" i="1"/>
  <c r="D246" i="1"/>
  <c r="D247" i="1"/>
  <c r="B248" i="1"/>
  <c r="C248" i="1"/>
  <c r="C240" i="1" s="1"/>
  <c r="D249" i="1"/>
  <c r="D250" i="1"/>
  <c r="D251" i="1"/>
  <c r="D252" i="1"/>
  <c r="D253" i="1"/>
  <c r="B254" i="1"/>
  <c r="C254" i="1"/>
  <c r="D254" i="1" s="1"/>
  <c r="D255" i="1"/>
  <c r="D256" i="1"/>
  <c r="D257" i="1"/>
  <c r="D258" i="1"/>
  <c r="D259" i="1"/>
  <c r="D260" i="1"/>
  <c r="B261" i="1"/>
  <c r="C261" i="1"/>
  <c r="D261" i="1"/>
  <c r="D262" i="1"/>
  <c r="D263" i="1"/>
  <c r="D264" i="1"/>
  <c r="D265" i="1"/>
  <c r="D266" i="1"/>
  <c r="D267" i="1"/>
  <c r="D268" i="1"/>
  <c r="D269" i="1"/>
  <c r="B270" i="1"/>
  <c r="C270" i="1"/>
  <c r="D270" i="1" s="1"/>
  <c r="D271" i="1"/>
  <c r="D272" i="1"/>
  <c r="D273" i="1"/>
  <c r="D274" i="1"/>
  <c r="D275" i="1"/>
  <c r="D276" i="1"/>
  <c r="B277" i="1"/>
  <c r="C277" i="1"/>
  <c r="D277" i="1"/>
  <c r="D278" i="1"/>
  <c r="D279" i="1"/>
  <c r="D280" i="1"/>
  <c r="D281" i="1"/>
  <c r="D282" i="1"/>
  <c r="B283" i="1"/>
  <c r="C283" i="1"/>
  <c r="D283" i="1"/>
  <c r="D284" i="1"/>
  <c r="D285" i="1"/>
  <c r="D286" i="1"/>
  <c r="D287" i="1"/>
  <c r="D288" i="1"/>
  <c r="D289" i="1"/>
  <c r="D290" i="1"/>
  <c r="D291" i="1"/>
  <c r="B292" i="1"/>
  <c r="C292" i="1"/>
  <c r="D292" i="1" s="1"/>
  <c r="D293" i="1"/>
  <c r="D294" i="1"/>
  <c r="D295" i="1"/>
  <c r="D296" i="1"/>
  <c r="B297" i="1"/>
  <c r="C297" i="1"/>
  <c r="D297" i="1"/>
  <c r="D298" i="1"/>
  <c r="D299" i="1"/>
  <c r="D300" i="1"/>
  <c r="D301" i="1"/>
  <c r="D302" i="1"/>
  <c r="D303" i="1"/>
  <c r="D304" i="1"/>
  <c r="D305" i="1"/>
  <c r="D306" i="1"/>
  <c r="B307" i="1"/>
  <c r="C307" i="1"/>
  <c r="D307" i="1"/>
  <c r="D308" i="1"/>
  <c r="D309" i="1"/>
  <c r="D310" i="1"/>
  <c r="D311" i="1"/>
  <c r="D312" i="1"/>
  <c r="D313" i="1"/>
  <c r="D314" i="1"/>
  <c r="D315" i="1"/>
  <c r="B316" i="1"/>
  <c r="C316" i="1"/>
  <c r="D316" i="1" s="1"/>
  <c r="D317" i="1"/>
  <c r="D318" i="1"/>
  <c r="D319" i="1"/>
  <c r="D320" i="1"/>
  <c r="D321" i="1"/>
  <c r="B322" i="1"/>
  <c r="C322" i="1"/>
  <c r="D322" i="1" s="1"/>
  <c r="D323" i="1"/>
  <c r="D324" i="1"/>
  <c r="D325" i="1"/>
  <c r="D326" i="1"/>
  <c r="D327" i="1"/>
  <c r="D328" i="1"/>
  <c r="D329" i="1"/>
  <c r="D330" i="1"/>
  <c r="D331" i="1"/>
  <c r="B332" i="1"/>
  <c r="C332" i="1"/>
  <c r="D332" i="1" s="1"/>
  <c r="D333" i="1"/>
  <c r="D334" i="1"/>
  <c r="D335" i="1"/>
  <c r="D336" i="1"/>
  <c r="D337" i="1"/>
  <c r="D338" i="1"/>
  <c r="D339" i="1"/>
  <c r="D340" i="1"/>
  <c r="B341" i="1"/>
  <c r="C341" i="1"/>
  <c r="D341" i="1"/>
  <c r="D342" i="1"/>
  <c r="B343" i="1"/>
  <c r="D344" i="1"/>
  <c r="D345" i="1"/>
  <c r="D346" i="1"/>
  <c r="D347" i="1"/>
  <c r="D348" i="1"/>
  <c r="D349" i="1"/>
  <c r="D350" i="1"/>
  <c r="D351" i="1"/>
  <c r="B352" i="1"/>
  <c r="C352" i="1"/>
  <c r="C343" i="1" s="1"/>
  <c r="D343" i="1" s="1"/>
  <c r="D353" i="1"/>
  <c r="B354" i="1"/>
  <c r="C354" i="1"/>
  <c r="D354" i="1" s="1"/>
  <c r="D355" i="1"/>
  <c r="D356" i="1"/>
  <c r="D357" i="1"/>
  <c r="D358" i="1"/>
  <c r="D359" i="1"/>
  <c r="C360" i="1"/>
  <c r="B361" i="1"/>
  <c r="B360" i="1" s="1"/>
  <c r="D360" i="1" s="1"/>
  <c r="C361" i="1"/>
  <c r="D361" i="1"/>
  <c r="D362" i="1"/>
  <c r="D363" i="1"/>
  <c r="D364" i="1"/>
  <c r="D365" i="1"/>
  <c r="D366" i="1"/>
  <c r="D367" i="1"/>
  <c r="D368" i="1"/>
  <c r="D369" i="1"/>
  <c r="B371" i="1"/>
  <c r="B370" i="1" s="1"/>
  <c r="C371" i="1"/>
  <c r="D371" i="1"/>
  <c r="D372" i="1"/>
  <c r="B373" i="1"/>
  <c r="C373" i="1"/>
  <c r="D373" i="1"/>
  <c r="D374" i="1"/>
  <c r="B375" i="1"/>
  <c r="C375" i="1"/>
  <c r="D375" i="1"/>
  <c r="D376" i="1"/>
  <c r="D377" i="1"/>
  <c r="B378" i="1"/>
  <c r="C378" i="1"/>
  <c r="C370" i="1" s="1"/>
  <c r="D379" i="1"/>
  <c r="B380" i="1"/>
  <c r="C380" i="1"/>
  <c r="D380" i="1" s="1"/>
  <c r="D381" i="1"/>
  <c r="B382" i="1"/>
  <c r="C382" i="1"/>
  <c r="D382" i="1" s="1"/>
  <c r="D383" i="1"/>
  <c r="D384" i="1"/>
  <c r="B385" i="1"/>
  <c r="C385" i="1"/>
  <c r="D385" i="1"/>
  <c r="D386" i="1"/>
  <c r="B388" i="1"/>
  <c r="B387" i="1" s="1"/>
  <c r="D387" i="1" s="1"/>
  <c r="C388" i="1"/>
  <c r="C387" i="1" s="1"/>
  <c r="D388" i="1"/>
  <c r="D389" i="1"/>
  <c r="D390" i="1"/>
  <c r="D391" i="1"/>
  <c r="D392" i="1"/>
  <c r="D393" i="1"/>
  <c r="D394" i="1"/>
  <c r="C395" i="1"/>
  <c r="B396" i="1"/>
  <c r="B395" i="1" s="1"/>
  <c r="D395" i="1" s="1"/>
  <c r="C396" i="1"/>
  <c r="D396" i="1"/>
  <c r="D397" i="1"/>
  <c r="D398" i="1"/>
  <c r="D399" i="1"/>
  <c r="D400" i="1"/>
  <c r="D401" i="1"/>
  <c r="B403" i="1"/>
  <c r="C403" i="1"/>
  <c r="D404" i="1"/>
  <c r="D405" i="1"/>
  <c r="D406" i="1"/>
  <c r="D407" i="1"/>
  <c r="D408" i="1"/>
  <c r="D409" i="1"/>
  <c r="D410" i="1"/>
  <c r="B411" i="1"/>
  <c r="C411" i="1"/>
  <c r="D411" i="1" s="1"/>
  <c r="D412" i="1"/>
  <c r="D413" i="1"/>
  <c r="D414" i="1"/>
  <c r="D415" i="1"/>
  <c r="D416" i="1"/>
  <c r="D417" i="1"/>
  <c r="B418" i="1"/>
  <c r="B402" i="1" s="1"/>
  <c r="C418" i="1"/>
  <c r="D418" i="1"/>
  <c r="D419" i="1"/>
  <c r="D420" i="1"/>
  <c r="D421" i="1"/>
  <c r="D422" i="1"/>
  <c r="D423" i="1"/>
  <c r="D424" i="1"/>
  <c r="B425" i="1"/>
  <c r="C425" i="1"/>
  <c r="D425" i="1" s="1"/>
  <c r="D426" i="1"/>
  <c r="D427" i="1"/>
  <c r="D428" i="1"/>
  <c r="D429" i="1"/>
  <c r="D430" i="1"/>
  <c r="D431" i="1"/>
  <c r="D432" i="1"/>
  <c r="B433" i="1"/>
  <c r="C433" i="1"/>
  <c r="D433" i="1" s="1"/>
  <c r="D434" i="1"/>
  <c r="D435" i="1"/>
  <c r="D436" i="1"/>
  <c r="D437" i="1"/>
  <c r="D438" i="1"/>
  <c r="D439" i="1"/>
  <c r="D440" i="1"/>
  <c r="D441" i="1"/>
  <c r="B443" i="1"/>
  <c r="C443" i="1"/>
  <c r="D444" i="1"/>
  <c r="D445" i="1"/>
  <c r="D446" i="1"/>
  <c r="D447" i="1"/>
  <c r="D448" i="1"/>
  <c r="D449" i="1"/>
  <c r="B450" i="1"/>
  <c r="B442" i="1" s="1"/>
  <c r="C450" i="1"/>
  <c r="D450" i="1"/>
  <c r="D451" i="1"/>
  <c r="D452" i="1"/>
  <c r="D453" i="1"/>
  <c r="D454" i="1"/>
  <c r="D455" i="1"/>
  <c r="D456" i="1"/>
  <c r="D457" i="1"/>
  <c r="D458" i="1"/>
  <c r="B459" i="1"/>
  <c r="C459" i="1"/>
  <c r="D459" i="1" s="1"/>
  <c r="D460" i="1"/>
  <c r="D461" i="1"/>
  <c r="D462" i="1"/>
  <c r="D463" i="1"/>
  <c r="D464" i="1"/>
  <c r="D465" i="1"/>
  <c r="D466" i="1"/>
  <c r="B467" i="1"/>
  <c r="C467" i="1"/>
  <c r="D467" i="1" s="1"/>
  <c r="D468" i="1"/>
  <c r="D469" i="1"/>
  <c r="D470" i="1"/>
  <c r="D471" i="1"/>
  <c r="D472" i="1"/>
  <c r="B473" i="1"/>
  <c r="C473" i="1"/>
  <c r="D473" i="1" s="1"/>
  <c r="D474" i="1"/>
  <c r="D475" i="1"/>
  <c r="D476" i="1"/>
  <c r="D477" i="1"/>
  <c r="D478" i="1"/>
  <c r="D479" i="1"/>
  <c r="D480" i="1"/>
  <c r="D481" i="1"/>
  <c r="B482" i="1"/>
  <c r="C482" i="1"/>
  <c r="D482" i="1"/>
  <c r="D483" i="1"/>
  <c r="D484" i="1"/>
  <c r="D485" i="1"/>
  <c r="D486" i="1"/>
  <c r="D487" i="1"/>
  <c r="D488" i="1"/>
  <c r="D489" i="1"/>
  <c r="B490" i="1"/>
  <c r="C490" i="1"/>
  <c r="D490" i="1"/>
  <c r="D491" i="1"/>
  <c r="D492" i="1"/>
  <c r="D493" i="1"/>
  <c r="D494" i="1"/>
  <c r="D495" i="1"/>
  <c r="B496" i="1"/>
  <c r="C496" i="1"/>
  <c r="D496" i="1"/>
  <c r="D497" i="1"/>
  <c r="D498" i="1"/>
  <c r="D499" i="1"/>
  <c r="B500" i="1"/>
  <c r="C500" i="1"/>
  <c r="D500" i="1"/>
  <c r="D501" i="1"/>
  <c r="D502" i="1"/>
  <c r="D503" i="1"/>
  <c r="D504" i="1"/>
  <c r="B505" i="1"/>
  <c r="C505" i="1"/>
  <c r="D505" i="1" s="1"/>
  <c r="D506" i="1"/>
  <c r="D507" i="1"/>
  <c r="D508" i="1"/>
  <c r="D509" i="1"/>
  <c r="D510" i="1"/>
  <c r="D511" i="1"/>
  <c r="D512" i="1"/>
  <c r="B513" i="1"/>
  <c r="C513" i="1"/>
  <c r="D513" i="1" s="1"/>
  <c r="D514" i="1"/>
  <c r="D515" i="1"/>
  <c r="D516" i="1"/>
  <c r="D517" i="1"/>
  <c r="D518" i="1"/>
  <c r="B519" i="1"/>
  <c r="C519" i="1"/>
  <c r="D519" i="1" s="1"/>
  <c r="D520" i="1"/>
  <c r="D521" i="1"/>
  <c r="D522" i="1"/>
  <c r="D523" i="1"/>
  <c r="D524" i="1"/>
  <c r="D525" i="1"/>
  <c r="D526" i="1"/>
  <c r="B527" i="1"/>
  <c r="C527" i="1"/>
  <c r="D527" i="1" s="1"/>
  <c r="D528" i="1"/>
  <c r="D529" i="1"/>
  <c r="D530" i="1"/>
  <c r="D531" i="1"/>
  <c r="D532" i="1"/>
  <c r="D533" i="1"/>
  <c r="B534" i="1"/>
  <c r="C534" i="1"/>
  <c r="D534" i="1"/>
  <c r="D535" i="1"/>
  <c r="D536" i="1"/>
  <c r="D537" i="1"/>
  <c r="D538" i="1"/>
  <c r="D539" i="1"/>
  <c r="D540" i="1"/>
  <c r="D541" i="1"/>
  <c r="B542" i="1"/>
  <c r="C542" i="1"/>
  <c r="D542" i="1"/>
  <c r="D543" i="1"/>
  <c r="D544" i="1"/>
  <c r="D545" i="1"/>
  <c r="D546" i="1"/>
  <c r="D547" i="1"/>
  <c r="D548" i="1"/>
  <c r="D549" i="1"/>
  <c r="B550" i="1"/>
  <c r="C550" i="1"/>
  <c r="D550" i="1"/>
  <c r="D551" i="1"/>
  <c r="D552" i="1"/>
  <c r="D553" i="1"/>
  <c r="D554" i="1"/>
  <c r="D555" i="1"/>
  <c r="B557" i="1"/>
  <c r="C557" i="1"/>
  <c r="D558" i="1"/>
  <c r="D559" i="1"/>
  <c r="D560" i="1"/>
  <c r="B561" i="1"/>
  <c r="C561" i="1"/>
  <c r="D561" i="1" s="1"/>
  <c r="D562" i="1"/>
  <c r="D563" i="1"/>
  <c r="D564" i="1"/>
  <c r="D565" i="1"/>
  <c r="D566" i="1"/>
  <c r="D567" i="1"/>
  <c r="B568" i="1"/>
  <c r="C568" i="1"/>
  <c r="D568" i="1"/>
  <c r="D569" i="1"/>
  <c r="D570" i="1"/>
  <c r="D571" i="1"/>
  <c r="D572" i="1"/>
  <c r="D573" i="1"/>
  <c r="D574" i="1"/>
  <c r="B575" i="1"/>
  <c r="C575" i="1"/>
  <c r="D575" i="1" s="1"/>
  <c r="D576" i="1"/>
  <c r="D577" i="1"/>
  <c r="D578" i="1"/>
  <c r="D579" i="1"/>
  <c r="B580" i="1"/>
  <c r="B556" i="1" s="1"/>
  <c r="C580" i="1"/>
  <c r="D580" i="1"/>
  <c r="D581" i="1"/>
  <c r="D582" i="1"/>
  <c r="D583" i="1"/>
  <c r="D584" i="1"/>
  <c r="B585" i="1"/>
  <c r="C585" i="1"/>
  <c r="D585" i="1" s="1"/>
  <c r="D586" i="1"/>
  <c r="D587" i="1"/>
  <c r="D588" i="1"/>
  <c r="D589" i="1"/>
  <c r="D590" i="1"/>
  <c r="D591" i="1"/>
  <c r="D592" i="1"/>
  <c r="D593" i="1"/>
  <c r="D594" i="1"/>
  <c r="B595" i="1"/>
  <c r="C595" i="1"/>
  <c r="D595" i="1" s="1"/>
  <c r="D596" i="1"/>
  <c r="D597" i="1"/>
  <c r="D598" i="1"/>
  <c r="D599" i="1"/>
  <c r="D600" i="1"/>
  <c r="D601" i="1"/>
  <c r="B602" i="1"/>
  <c r="C602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B614" i="1"/>
  <c r="C614" i="1"/>
  <c r="D614" i="1"/>
  <c r="D615" i="1"/>
  <c r="D616" i="1"/>
  <c r="D617" i="1"/>
  <c r="D618" i="1"/>
  <c r="D619" i="1"/>
  <c r="D620" i="1"/>
  <c r="B621" i="1"/>
  <c r="C621" i="1"/>
  <c r="D621" i="1" s="1"/>
  <c r="D622" i="1"/>
  <c r="D623" i="1"/>
  <c r="D624" i="1"/>
  <c r="D625" i="1"/>
  <c r="B626" i="1"/>
  <c r="C626" i="1"/>
  <c r="D626" i="1"/>
  <c r="D627" i="1"/>
  <c r="D628" i="1"/>
  <c r="D629" i="1"/>
  <c r="D630" i="1"/>
  <c r="D631" i="1"/>
  <c r="D632" i="1"/>
  <c r="D633" i="1"/>
  <c r="B634" i="1"/>
  <c r="C634" i="1"/>
  <c r="D634" i="1"/>
  <c r="D635" i="1"/>
  <c r="D636" i="1"/>
  <c r="D637" i="1"/>
  <c r="D638" i="1"/>
  <c r="D639" i="1"/>
  <c r="D640" i="1"/>
  <c r="D641" i="1"/>
  <c r="D642" i="1"/>
  <c r="B643" i="1"/>
  <c r="C643" i="1"/>
  <c r="D643" i="1" s="1"/>
  <c r="D644" i="1"/>
  <c r="D645" i="1"/>
  <c r="D646" i="1"/>
  <c r="D647" i="1"/>
  <c r="D648" i="1"/>
  <c r="B649" i="1"/>
  <c r="C649" i="1"/>
  <c r="D649" i="1" s="1"/>
  <c r="D650" i="1"/>
  <c r="D651" i="1"/>
  <c r="D652" i="1"/>
  <c r="D653" i="1"/>
  <c r="D654" i="1"/>
  <c r="B655" i="1"/>
  <c r="C655" i="1"/>
  <c r="D655" i="1" s="1"/>
  <c r="D656" i="1"/>
  <c r="D657" i="1"/>
  <c r="D658" i="1"/>
  <c r="D659" i="1"/>
  <c r="B660" i="1"/>
  <c r="B661" i="1"/>
  <c r="C661" i="1"/>
  <c r="D662" i="1"/>
  <c r="D663" i="1"/>
  <c r="D664" i="1"/>
  <c r="D665" i="1"/>
  <c r="D666" i="1"/>
  <c r="D667" i="1"/>
  <c r="D668" i="1"/>
  <c r="B669" i="1"/>
  <c r="C669" i="1"/>
  <c r="D669" i="1" s="1"/>
  <c r="D670" i="1"/>
  <c r="D671" i="1"/>
  <c r="D672" i="1"/>
  <c r="D673" i="1"/>
  <c r="D674" i="1"/>
  <c r="D675" i="1"/>
  <c r="D676" i="1"/>
  <c r="D677" i="1"/>
  <c r="B678" i="1"/>
  <c r="C678" i="1"/>
  <c r="D678" i="1"/>
  <c r="D679" i="1"/>
  <c r="D680" i="1"/>
  <c r="D681" i="1"/>
  <c r="D682" i="1"/>
  <c r="D683" i="1"/>
  <c r="D684" i="1"/>
  <c r="D685" i="1"/>
  <c r="D686" i="1"/>
  <c r="D687" i="1"/>
  <c r="B688" i="1"/>
  <c r="C688" i="1"/>
  <c r="D688" i="1"/>
  <c r="D689" i="1"/>
  <c r="D690" i="1"/>
  <c r="D691" i="1"/>
  <c r="D692" i="1"/>
  <c r="D693" i="1"/>
  <c r="D694" i="1"/>
  <c r="B695" i="1"/>
  <c r="C695" i="1"/>
  <c r="D695" i="1" s="1"/>
  <c r="D696" i="1"/>
  <c r="D697" i="1"/>
  <c r="D698" i="1"/>
  <c r="D699" i="1"/>
  <c r="D700" i="1"/>
  <c r="B701" i="1"/>
  <c r="C701" i="1"/>
  <c r="D701" i="1" s="1"/>
  <c r="D702" i="1"/>
  <c r="D703" i="1"/>
  <c r="D704" i="1"/>
  <c r="D705" i="1"/>
  <c r="B706" i="1"/>
  <c r="C706" i="1"/>
  <c r="D706" i="1"/>
  <c r="D707" i="1"/>
  <c r="D708" i="1"/>
  <c r="D709" i="1"/>
  <c r="D710" i="1"/>
  <c r="D711" i="1"/>
  <c r="D712" i="1"/>
  <c r="B713" i="1"/>
  <c r="C713" i="1"/>
  <c r="D713" i="1" s="1"/>
  <c r="D714" i="1"/>
  <c r="D715" i="1"/>
  <c r="D716" i="1"/>
  <c r="D717" i="1"/>
  <c r="D718" i="1"/>
  <c r="D719" i="1"/>
  <c r="D720" i="1"/>
  <c r="B721" i="1"/>
  <c r="C721" i="1"/>
  <c r="D721" i="1" s="1"/>
  <c r="D722" i="1"/>
  <c r="D723" i="1"/>
  <c r="B724" i="1"/>
  <c r="C724" i="1"/>
  <c r="D724" i="1"/>
  <c r="D725" i="1"/>
  <c r="D726" i="1"/>
  <c r="B727" i="1"/>
  <c r="C727" i="1"/>
  <c r="D727" i="1" s="1"/>
  <c r="D728" i="1"/>
  <c r="D729" i="1"/>
  <c r="D730" i="1"/>
  <c r="D731" i="1"/>
  <c r="D732" i="1"/>
  <c r="D733" i="1"/>
  <c r="D734" i="1"/>
  <c r="B735" i="1"/>
  <c r="C735" i="1"/>
  <c r="D735" i="1" s="1"/>
  <c r="D736" i="1"/>
  <c r="D737" i="1"/>
  <c r="D738" i="1"/>
  <c r="D739" i="1"/>
  <c r="D740" i="1"/>
  <c r="D741" i="1"/>
  <c r="B742" i="1"/>
  <c r="C742" i="1"/>
  <c r="D742" i="1"/>
  <c r="D743" i="1"/>
  <c r="D744" i="1"/>
  <c r="D745" i="1"/>
  <c r="D746" i="1"/>
  <c r="D747" i="1"/>
  <c r="D748" i="1"/>
  <c r="D749" i="1"/>
  <c r="B750" i="1"/>
  <c r="C750" i="1"/>
  <c r="D750" i="1"/>
  <c r="D751" i="1"/>
  <c r="D752" i="1"/>
  <c r="D753" i="1"/>
  <c r="D754" i="1"/>
  <c r="D755" i="1"/>
  <c r="B756" i="1"/>
  <c r="C756" i="1"/>
  <c r="D756" i="1"/>
  <c r="D757" i="1"/>
  <c r="D758" i="1"/>
  <c r="D759" i="1"/>
  <c r="D760" i="1"/>
  <c r="D761" i="1"/>
  <c r="D762" i="1"/>
  <c r="B763" i="1"/>
  <c r="C763" i="1"/>
  <c r="D763" i="1" s="1"/>
  <c r="D764" i="1"/>
  <c r="D765" i="1"/>
  <c r="D766" i="1"/>
  <c r="D767" i="1"/>
  <c r="D768" i="1"/>
  <c r="D769" i="1"/>
  <c r="D770" i="1"/>
  <c r="B771" i="1"/>
  <c r="C771" i="1"/>
  <c r="D771" i="1" s="1"/>
  <c r="D772" i="1"/>
  <c r="B774" i="1"/>
  <c r="C774" i="1"/>
  <c r="D774" i="1"/>
  <c r="D775" i="1"/>
  <c r="D776" i="1"/>
  <c r="D777" i="1"/>
  <c r="D778" i="1"/>
  <c r="D779" i="1"/>
  <c r="D780" i="1"/>
  <c r="D781" i="1"/>
  <c r="D782" i="1"/>
  <c r="D783" i="1"/>
  <c r="B784" i="1"/>
  <c r="C784" i="1"/>
  <c r="D784" i="1"/>
  <c r="D785" i="1"/>
  <c r="D786" i="1"/>
  <c r="D787" i="1"/>
  <c r="D788" i="1"/>
  <c r="D789" i="1"/>
  <c r="B790" i="1"/>
  <c r="C790" i="1"/>
  <c r="D790" i="1"/>
  <c r="D791" i="1"/>
  <c r="D792" i="1"/>
  <c r="D793" i="1"/>
  <c r="D794" i="1"/>
  <c r="D795" i="1"/>
  <c r="D796" i="1"/>
  <c r="B797" i="1"/>
  <c r="C797" i="1"/>
  <c r="D797" i="1" s="1"/>
  <c r="D798" i="1"/>
  <c r="D799" i="1"/>
  <c r="D800" i="1"/>
  <c r="D801" i="1"/>
  <c r="D802" i="1"/>
  <c r="D803" i="1"/>
  <c r="D804" i="1"/>
  <c r="D805" i="1"/>
  <c r="D806" i="1"/>
  <c r="D807" i="1"/>
  <c r="D808" i="1"/>
  <c r="B809" i="1"/>
  <c r="C809" i="1"/>
  <c r="D809" i="1" s="1"/>
  <c r="D810" i="1"/>
  <c r="D811" i="1"/>
  <c r="D812" i="1"/>
  <c r="B813" i="1"/>
  <c r="C813" i="1"/>
  <c r="D813" i="1" s="1"/>
  <c r="D814" i="1"/>
  <c r="D815" i="1"/>
  <c r="D816" i="1"/>
  <c r="D817" i="1"/>
  <c r="B818" i="1"/>
  <c r="C818" i="1"/>
  <c r="D818" i="1"/>
  <c r="D819" i="1"/>
  <c r="D820" i="1"/>
  <c r="D821" i="1"/>
  <c r="D822" i="1"/>
  <c r="D823" i="1"/>
  <c r="D824" i="1"/>
  <c r="D825" i="1"/>
  <c r="D826" i="1"/>
  <c r="B828" i="1"/>
  <c r="B827" i="1" s="1"/>
  <c r="C828" i="1"/>
  <c r="D828" i="1"/>
  <c r="D829" i="1"/>
  <c r="D830" i="1"/>
  <c r="D831" i="1"/>
  <c r="D832" i="1"/>
  <c r="D833" i="1"/>
  <c r="D834" i="1"/>
  <c r="B835" i="1"/>
  <c r="C835" i="1"/>
  <c r="D835" i="1" s="1"/>
  <c r="D836" i="1"/>
  <c r="D837" i="1"/>
  <c r="D838" i="1"/>
  <c r="D839" i="1"/>
  <c r="D840" i="1"/>
  <c r="D841" i="1"/>
  <c r="B842" i="1"/>
  <c r="C842" i="1"/>
  <c r="D842" i="1"/>
  <c r="D843" i="1"/>
  <c r="D844" i="1"/>
  <c r="D845" i="1"/>
  <c r="D846" i="1"/>
  <c r="D847" i="1"/>
  <c r="B848" i="1"/>
  <c r="C848" i="1"/>
  <c r="D848" i="1"/>
  <c r="D849" i="1"/>
  <c r="D850" i="1"/>
  <c r="D851" i="1"/>
  <c r="D852" i="1"/>
  <c r="D853" i="1"/>
  <c r="D854" i="1"/>
  <c r="D855" i="1"/>
  <c r="B856" i="1"/>
  <c r="C856" i="1"/>
  <c r="D856" i="1"/>
  <c r="D857" i="1"/>
  <c r="D858" i="1"/>
  <c r="D859" i="1"/>
  <c r="D860" i="1"/>
  <c r="B861" i="1"/>
  <c r="C861" i="1"/>
  <c r="D861" i="1" s="1"/>
  <c r="D862" i="1"/>
  <c r="D863" i="1"/>
  <c r="D864" i="1"/>
  <c r="B865" i="1"/>
  <c r="C865" i="1"/>
  <c r="D865" i="1" s="1"/>
  <c r="D866" i="1"/>
  <c r="D867" i="1"/>
  <c r="D868" i="1"/>
  <c r="D869" i="1"/>
  <c r="D870" i="1"/>
  <c r="D871" i="1"/>
  <c r="D872" i="1"/>
  <c r="B873" i="1"/>
  <c r="C873" i="1"/>
  <c r="D873" i="1" s="1"/>
  <c r="D874" i="1"/>
  <c r="D875" i="1"/>
  <c r="D876" i="1"/>
  <c r="D877" i="1"/>
  <c r="D878" i="1"/>
  <c r="D879" i="1"/>
  <c r="B881" i="1"/>
  <c r="C881" i="1"/>
  <c r="D882" i="1"/>
  <c r="D883" i="1"/>
  <c r="B884" i="1"/>
  <c r="B880" i="1" s="1"/>
  <c r="C884" i="1"/>
  <c r="D884" i="1"/>
  <c r="D885" i="1"/>
  <c r="D886" i="1"/>
  <c r="D887" i="1"/>
  <c r="D888" i="1"/>
  <c r="D889" i="1"/>
  <c r="B890" i="1"/>
  <c r="C890" i="1"/>
  <c r="D890" i="1"/>
  <c r="D891" i="1"/>
  <c r="D892" i="1"/>
  <c r="D893" i="1"/>
  <c r="B894" i="1"/>
  <c r="C894" i="1"/>
  <c r="D894" i="1"/>
  <c r="D895" i="1"/>
  <c r="D896" i="1"/>
  <c r="B897" i="1"/>
  <c r="C897" i="1"/>
  <c r="D897" i="1" s="1"/>
  <c r="D898" i="1"/>
  <c r="D899" i="1"/>
  <c r="B901" i="1"/>
  <c r="C901" i="1"/>
  <c r="D902" i="1"/>
  <c r="D903" i="1"/>
  <c r="D904" i="1"/>
  <c r="D905" i="1"/>
  <c r="B906" i="1"/>
  <c r="B900" i="1" s="1"/>
  <c r="C906" i="1"/>
  <c r="D906" i="1"/>
  <c r="D907" i="1"/>
  <c r="D908" i="1"/>
  <c r="B909" i="1"/>
  <c r="C909" i="1"/>
  <c r="D909" i="1" s="1"/>
  <c r="D910" i="1"/>
  <c r="B911" i="1"/>
  <c r="D911" i="1"/>
  <c r="D912" i="1"/>
  <c r="B913" i="1"/>
  <c r="C913" i="1"/>
  <c r="D913" i="1"/>
  <c r="D914" i="1"/>
  <c r="D915" i="1"/>
  <c r="B917" i="1"/>
  <c r="B916" i="1" s="1"/>
  <c r="C917" i="1"/>
  <c r="D917" i="1"/>
  <c r="D918" i="1"/>
  <c r="D919" i="1"/>
  <c r="D920" i="1"/>
  <c r="D921" i="1"/>
  <c r="D922" i="1"/>
  <c r="D923" i="1"/>
  <c r="D924" i="1"/>
  <c r="D925" i="1"/>
  <c r="B926" i="1"/>
  <c r="C926" i="1"/>
  <c r="D926" i="1" s="1"/>
  <c r="D927" i="1"/>
  <c r="D928" i="1"/>
  <c r="D929" i="1"/>
  <c r="D930" i="1"/>
  <c r="D931" i="1"/>
  <c r="D932" i="1"/>
  <c r="D933" i="1"/>
  <c r="D934" i="1"/>
  <c r="D935" i="1"/>
  <c r="C936" i="1"/>
  <c r="B937" i="1"/>
  <c r="B936" i="1" s="1"/>
  <c r="C937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B949" i="1"/>
  <c r="B950" i="1"/>
  <c r="C950" i="1"/>
  <c r="D951" i="1"/>
  <c r="D952" i="1"/>
  <c r="D953" i="1"/>
  <c r="D954" i="1"/>
  <c r="B955" i="1"/>
  <c r="B956" i="1"/>
  <c r="C956" i="1"/>
  <c r="D957" i="1"/>
  <c r="D958" i="1"/>
  <c r="D959" i="1"/>
  <c r="D960" i="1"/>
  <c r="D961" i="1"/>
  <c r="C962" i="1"/>
  <c r="B963" i="1"/>
  <c r="B962" i="1" s="1"/>
  <c r="C963" i="1"/>
  <c r="D963" i="1"/>
  <c r="D964" i="1"/>
  <c r="D965" i="1"/>
  <c r="C966" i="1"/>
  <c r="B967" i="1"/>
  <c r="B966" i="1" s="1"/>
  <c r="C967" i="1"/>
  <c r="D967" i="1"/>
  <c r="D968" i="1"/>
  <c r="D969" i="1"/>
  <c r="C970" i="1"/>
  <c r="B971" i="1"/>
  <c r="B970" i="1" s="1"/>
  <c r="C971" i="1"/>
  <c r="D971" i="1"/>
  <c r="D972" i="1"/>
  <c r="C955" i="1" l="1"/>
  <c r="D955" i="1" s="1"/>
  <c r="D956" i="1"/>
  <c r="C949" i="1"/>
  <c r="D949" i="1" s="1"/>
  <c r="D950" i="1"/>
  <c r="C900" i="1"/>
  <c r="D900" i="1" s="1"/>
  <c r="D901" i="1"/>
  <c r="C773" i="1"/>
  <c r="C442" i="1"/>
  <c r="D442" i="1" s="1"/>
  <c r="D443" i="1"/>
  <c r="D136" i="1"/>
  <c r="D62" i="1"/>
  <c r="D970" i="1"/>
  <c r="D966" i="1"/>
  <c r="D962" i="1"/>
  <c r="D936" i="1"/>
  <c r="C916" i="1"/>
  <c r="D916" i="1" s="1"/>
  <c r="C880" i="1"/>
  <c r="D880" i="1" s="1"/>
  <c r="D881" i="1"/>
  <c r="C827" i="1"/>
  <c r="D827" i="1" s="1"/>
  <c r="B773" i="1"/>
  <c r="D773" i="1" s="1"/>
  <c r="C660" i="1"/>
  <c r="D660" i="1" s="1"/>
  <c r="D661" i="1"/>
  <c r="C556" i="1"/>
  <c r="D556" i="1" s="1"/>
  <c r="D557" i="1"/>
  <c r="C402" i="1"/>
  <c r="C974" i="1" s="1"/>
  <c r="D403" i="1"/>
  <c r="D370" i="1"/>
  <c r="D240" i="1"/>
  <c r="D378" i="1"/>
  <c r="D352" i="1"/>
  <c r="D248" i="1"/>
  <c r="D180" i="1"/>
  <c r="D146" i="1"/>
  <c r="D120" i="1"/>
  <c r="D94" i="1"/>
  <c r="D44" i="1"/>
  <c r="D8" i="1"/>
  <c r="D402" i="1" l="1"/>
  <c r="B974" i="1"/>
  <c r="D974" i="1"/>
</calcChain>
</file>

<file path=xl/sharedStrings.xml><?xml version="1.0" encoding="utf-8"?>
<sst xmlns="http://schemas.openxmlformats.org/spreadsheetml/2006/main" count="975" uniqueCount="153">
  <si>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</si>
  <si>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</si>
  <si>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</si>
  <si>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Tesis o tesina y examen profesional</t>
  </si>
  <si>
    <t>Desarrollo y Gestión Interculturales</t>
  </si>
  <si>
    <t>Centro Peninsular en Humanidades y Ciencias Sociales</t>
  </si>
  <si>
    <t>Actividad de investigación</t>
  </si>
  <si>
    <t>Nanotecnología</t>
  </si>
  <si>
    <t>Centro de Nanociencias y Nanotecnología</t>
  </si>
  <si>
    <t>Trabajo profesional</t>
  </si>
  <si>
    <t>Tecnología</t>
  </si>
  <si>
    <t>Centro de Física Aplicada y Tecnología Avanzada</t>
  </si>
  <si>
    <t>Servicio social</t>
  </si>
  <si>
    <t>Estudios de posgrado</t>
  </si>
  <si>
    <t>Créditos y alto nivel académico</t>
  </si>
  <si>
    <t xml:space="preserve">Ingeniería en Energías Renovables                 </t>
  </si>
  <si>
    <t>Instituto de Energías Renovables</t>
  </si>
  <si>
    <t>Ciencias Genómicas</t>
  </si>
  <si>
    <t>Instituto de Biotecnología</t>
  </si>
  <si>
    <t>Otras</t>
  </si>
  <si>
    <t>Actividad de apoyo a la docencia</t>
  </si>
  <si>
    <t>Seminario de tesis o tesina</t>
  </si>
  <si>
    <t>Ampliación y profundización de conocimientos</t>
  </si>
  <si>
    <t>Examen general de conocimientos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</si>
  <si>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</si>
  <si>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</si>
  <si>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</si>
  <si>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</si>
  <si>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</si>
  <si>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Literatura Intercultural</t>
  </si>
  <si>
    <t>Historia del Arte</t>
  </si>
  <si>
    <t>Geociencias</t>
  </si>
  <si>
    <t>Estudios Sociales y Gestión Local</t>
  </si>
  <si>
    <t>Ciencias Ambientales</t>
  </si>
  <si>
    <t>Escuela Nacional de Estudios Superiores, Unidad Morelia</t>
  </si>
  <si>
    <t>Odontología</t>
  </si>
  <si>
    <t>Fisioterapia</t>
  </si>
  <si>
    <t>Economía Industrial</t>
  </si>
  <si>
    <t>Desarrollo y gestión interculturales</t>
  </si>
  <si>
    <t>Ciencias Agrogenómicas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</si>
  <si>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</si>
  <si>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</si>
  <si>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</si>
  <si>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</si>
  <si>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</si>
  <si>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</si>
  <si>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 xml:space="preserve">Enfermería y Obstetricia                          </t>
  </si>
  <si>
    <t xml:space="preserve">Enfermería                                        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</si>
  <si>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</si>
  <si>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</si>
  <si>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</si>
  <si>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</si>
  <si>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</si>
  <si>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</si>
  <si>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</si>
  <si>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</si>
  <si>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</si>
  <si>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 xml:space="preserve">Ingeniería Industrial                             </t>
  </si>
  <si>
    <t>Ingeniería en Telecomunicaciones, Sistemas y Electrónca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</si>
  <si>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</si>
  <si>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</si>
  <si>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</si>
  <si>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</si>
  <si>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</si>
  <si>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</si>
  <si>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</si>
  <si>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</si>
  <si>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</si>
  <si>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</si>
  <si>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</si>
  <si>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</si>
  <si>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</si>
  <si>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</si>
  <si>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Industrial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</si>
  <si>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</si>
  <si>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</si>
  <si>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</si>
  <si>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</si>
  <si>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</si>
  <si>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</si>
  <si>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</si>
  <si>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</si>
  <si>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</si>
  <si>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</si>
  <si>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</si>
  <si>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</si>
  <si>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</si>
  <si>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</si>
  <si>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</si>
  <si>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Ciencias Políticas y Administración Pública</t>
  </si>
  <si>
    <t>Comunicación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</si>
  <si>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</si>
  <si>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</si>
  <si>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</si>
  <si>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</si>
  <si>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</si>
  <si>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</si>
  <si>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</si>
  <si>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</si>
  <si>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</si>
  <si>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</si>
  <si>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</si>
  <si>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</si>
  <si>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</si>
  <si>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</si>
  <si>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</si>
  <si>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</si>
  <si>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</si>
  <si>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Ciencia Forense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</si>
  <si>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</si>
  <si>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</si>
  <si>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</si>
  <si>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</si>
  <si>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</si>
  <si>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</si>
  <si>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</si>
  <si>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</si>
  <si>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</si>
  <si>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</si>
  <si>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</si>
  <si>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</si>
  <si>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</si>
  <si>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</si>
  <si>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</si>
  <si>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</si>
  <si>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</si>
  <si>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</si>
  <si>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</si>
  <si>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</si>
  <si>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</si>
  <si>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</si>
  <si>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</si>
  <si>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</si>
  <si>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</si>
  <si>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Matemáticas</t>
  </si>
  <si>
    <t>Manejo Sustentable de Zonas Costeras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</si>
  <si>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</si>
  <si>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</si>
  <si>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</si>
  <si>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</si>
  <si>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</si>
  <si>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</si>
  <si>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Arte y Diseño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</si>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</sst>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1" fontId="5" fillId="0" borderId="0" xfId="2" applyNumberFormat="1" applyFont="1" applyAlignment="1" applyProtection="1">
      <alignment vertical="center" wrapText="1"/>
    </xf>
    <xf numFmtId="3" fontId="2" fillId="0" borderId="0" xfId="0" applyNumberFormat="1" applyFont="1" applyAlignment="1">
      <alignment vertical="center"/>
    </xf>
    <xf numFmtId="3" fontId="4" fillId="2" borderId="0" xfId="0" quotePrefix="1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quotePrefix="1" applyNumberFormat="1" applyFont="1" applyAlignment="1">
      <alignment horizontal="left" vertical="center" indent="2"/>
    </xf>
    <xf numFmtId="0" fontId="4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quotePrefix="1" applyNumberFormat="1" applyFont="1" applyAlignment="1">
      <alignment horizontal="left" vertical="center" indent="1"/>
    </xf>
    <xf numFmtId="0" fontId="4" fillId="0" borderId="0" xfId="0" quotePrefix="1" applyNumberFormat="1" applyFont="1" applyFill="1" applyAlignment="1">
      <alignment horizontal="left" vertical="center"/>
    </xf>
    <xf numFmtId="0" fontId="2" fillId="0" borderId="0" xfId="0" quotePrefix="1" applyNumberFormat="1" applyFont="1" applyFill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indent="2"/>
    </xf>
    <xf numFmtId="0" fontId="4" fillId="0" borderId="0" xfId="0" quotePrefix="1" applyNumberFormat="1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3" fontId="4" fillId="0" borderId="0" xfId="0" quotePrefix="1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2" fillId="0" borderId="0" xfId="3" quotePrefix="1" applyNumberFormat="1" applyFont="1" applyFill="1" applyAlignment="1">
      <alignment horizontal="left" vertical="center" indent="2"/>
    </xf>
    <xf numFmtId="0" fontId="4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 indent="2"/>
    </xf>
    <xf numFmtId="0" fontId="2" fillId="0" borderId="0" xfId="0" quotePrefix="1" applyNumberFormat="1" applyFont="1" applyFill="1" applyBorder="1" applyAlignment="1">
      <alignment horizontal="left" vertical="center" indent="2"/>
    </xf>
    <xf numFmtId="0" fontId="4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 indent="2"/>
    </xf>
    <xf numFmtId="3" fontId="4" fillId="0" borderId="0" xfId="0" quotePrefix="1" applyNumberFormat="1" applyFont="1" applyFill="1" applyBorder="1" applyAlignment="1">
      <alignment horizontal="right" vertical="center"/>
    </xf>
    <xf numFmtId="0" fontId="4" fillId="0" borderId="0" xfId="0" quotePrefix="1" applyNumberFormat="1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0" fillId="0" borderId="0" xfId="4" applyFont="1" applyFill="1" applyBorder="1" applyAlignment="1">
      <alignment horizontal="left" vertical="center" indent="1"/>
    </xf>
    <xf numFmtId="0" fontId="9" fillId="0" borderId="0" xfId="4" applyFont="1" applyFill="1" applyBorder="1" applyAlignment="1">
      <alignment horizontal="left" vertical="center" indent="2"/>
    </xf>
    <xf numFmtId="0" fontId="4" fillId="0" borderId="0" xfId="0" quotePrefix="1" applyNumberFormat="1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left" vertical="center" indent="2"/>
    </xf>
    <xf numFmtId="0" fontId="4" fillId="0" borderId="0" xfId="0" quotePrefix="1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2"/>
    </xf>
    <xf numFmtId="0" fontId="4" fillId="0" borderId="0" xfId="0" quotePrefix="1" applyNumberFormat="1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2"/>
    </xf>
    <xf numFmtId="0" fontId="2" fillId="0" borderId="0" xfId="0" applyNumberFormat="1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4" fillId="0" borderId="0" xfId="0" quotePrefix="1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NumberFormat="1" applyFont="1" applyAlignment="1">
      <alignment horizontal="left" vertical="center" indent="1"/>
    </xf>
    <xf numFmtId="0" fontId="2" fillId="0" borderId="0" xfId="0" applyNumberFormat="1" applyFont="1" applyAlignment="1">
      <alignment horizontal="left" vertical="center" indent="2"/>
    </xf>
    <xf numFmtId="0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3" fontId="2" fillId="0" borderId="0" xfId="5" applyNumberFormat="1" applyFont="1" applyBorder="1" applyAlignment="1">
      <alignment vertical="center"/>
    </xf>
    <xf numFmtId="3" fontId="13" fillId="2" borderId="0" xfId="5" applyNumberFormat="1" applyFont="1" applyFill="1" applyBorder="1" applyAlignment="1">
      <alignment horizontal="center" vertical="center"/>
    </xf>
    <xf numFmtId="1" fontId="13" fillId="2" borderId="0" xfId="1" applyNumberFormat="1" applyFont="1" applyFill="1" applyBorder="1" applyAlignment="1">
      <alignment horizontal="center" vertical="center"/>
    </xf>
    <xf numFmtId="1" fontId="4" fillId="0" borderId="0" xfId="5" applyNumberFormat="1" applyFont="1" applyAlignment="1">
      <alignment horizontal="center" vertical="center"/>
    </xf>
    <xf numFmtId="3" fontId="4" fillId="0" borderId="0" xfId="5" applyNumberFormat="1" applyFont="1" applyAlignment="1">
      <alignment horizontal="center" vertical="center"/>
    </xf>
  </cellXfs>
  <cellStyles count="8">
    <cellStyle name="Normal" xfId="0" builtinId="0"/>
    <cellStyle name="Normal 2" xfId="3"/>
    <cellStyle name="Normal 3" xfId="6"/>
    <cellStyle name="Normal_exaprof01" xfId="2"/>
    <cellStyle name="Normal_exp_lic" xfId="5"/>
    <cellStyle name="Normal_exp_sua" xfId="1"/>
    <cellStyle name="Normal_Hoja1" xfId="4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4%20exaprof%202018%20ver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8"/>
  <sheetViews>
    <sheetView tabSelected="1" zoomScaleSheetLayoutView="85" workbookViewId="0">
      <selection sqref="A1:D1"/>
    </sheetView>
  </sheetViews>
  <sheetFormatPr baseColWidth="10" defaultColWidth="10.7109375" defaultRowHeight="12.75" x14ac:dyDescent="0.2"/>
  <cols>
    <col min="1" max="1" width="60.7109375" style="1" customWidth="1"/>
    <col min="2" max="2" width="11.42578125" style="1" customWidth="1"/>
    <col min="3" max="16384" width="10.7109375" style="1"/>
  </cols>
  <sheetData>
    <row r="1" spans="1:4" ht="15" customHeight="1" x14ac:dyDescent="0.2">
      <c r="A1" s="68" t="s">
        <v>152</v>
      </c>
      <c r="B1" s="68"/>
      <c r="C1" s="68"/>
      <c r="D1" s="68"/>
    </row>
    <row r="2" spans="1:4" ht="15" customHeight="1" x14ac:dyDescent="0.2">
      <c r="A2" s="68" t="s">
        <v>151</v>
      </c>
      <c r="B2" s="68"/>
      <c r="C2" s="68"/>
      <c r="D2" s="68"/>
    </row>
    <row r="3" spans="1:4" ht="15" customHeight="1" x14ac:dyDescent="0.2">
      <c r="A3" s="67">
        <v>2018</v>
      </c>
      <c r="B3" s="67"/>
      <c r="C3" s="67"/>
      <c r="D3" s="67"/>
    </row>
    <row r="4" spans="1:4" x14ac:dyDescent="0.2">
      <c r="A4" s="64"/>
      <c r="B4" s="64"/>
      <c r="C4" s="64"/>
      <c r="D4" s="64"/>
    </row>
    <row r="5" spans="1:4" ht="15" customHeight="1" x14ac:dyDescent="0.2">
      <c r="A5" s="66" t="s">
        <v>150</v>
      </c>
      <c r="B5" s="65" t="s">
        <v>149</v>
      </c>
      <c r="C5" s="65" t="s">
        <v>148</v>
      </c>
      <c r="D5" s="65" t="s">
        <v>147</v>
      </c>
    </row>
    <row r="6" spans="1:4" ht="9" customHeight="1" x14ac:dyDescent="0.2">
      <c r="A6" s="64"/>
      <c r="B6" s="64"/>
      <c r="C6" s="64"/>
      <c r="D6" s="64"/>
    </row>
    <row r="7" spans="1:4" ht="15" customHeight="1" x14ac:dyDescent="0.2">
      <c r="A7" s="61" t="s">
        <v>146</v>
      </c>
      <c r="B7" s="25">
        <f>SUM(B8,B18,B25,B30)</f>
        <v>353</v>
      </c>
      <c r="C7" s="25">
        <f>SUM(C8,C18,C25,C30)</f>
        <v>362</v>
      </c>
      <c r="D7" s="25">
        <f>SUM(B7:C7)</f>
        <v>715</v>
      </c>
    </row>
    <row r="8" spans="1:4" s="11" customFormat="1" ht="15" customHeight="1" x14ac:dyDescent="0.2">
      <c r="A8" s="13" t="s">
        <v>81</v>
      </c>
      <c r="B8" s="25">
        <f>SUM(B9:B17)</f>
        <v>317</v>
      </c>
      <c r="C8" s="25">
        <f>SUM(C9:C17)</f>
        <v>304</v>
      </c>
      <c r="D8" s="25">
        <f>SUM(B8:C8)</f>
        <v>621</v>
      </c>
    </row>
    <row r="9" spans="1:4" ht="15" customHeight="1" x14ac:dyDescent="0.2">
      <c r="A9" s="55" t="s">
        <v>21</v>
      </c>
      <c r="B9" s="23">
        <v>143</v>
      </c>
      <c r="C9" s="23">
        <v>153</v>
      </c>
      <c r="D9" s="37">
        <f>SUM(B9:C9)</f>
        <v>296</v>
      </c>
    </row>
    <row r="10" spans="1:4" ht="15" customHeight="1" x14ac:dyDescent="0.2">
      <c r="A10" s="55" t="s">
        <v>3</v>
      </c>
      <c r="B10" s="23">
        <v>100</v>
      </c>
      <c r="C10" s="23">
        <v>93</v>
      </c>
      <c r="D10" s="37">
        <f>SUM(B10:C10)</f>
        <v>193</v>
      </c>
    </row>
    <row r="11" spans="1:4" ht="15" customHeight="1" x14ac:dyDescent="0.2">
      <c r="A11" s="55" t="s">
        <v>9</v>
      </c>
      <c r="B11" s="23">
        <v>37</v>
      </c>
      <c r="C11" s="23">
        <v>21</v>
      </c>
      <c r="D11" s="37">
        <f>SUM(B11:C11)</f>
        <v>58</v>
      </c>
    </row>
    <row r="12" spans="1:4" ht="15" customHeight="1" x14ac:dyDescent="0.2">
      <c r="A12" s="55" t="s">
        <v>13</v>
      </c>
      <c r="B12" s="23">
        <v>19</v>
      </c>
      <c r="C12" s="23">
        <v>13</v>
      </c>
      <c r="D12" s="37">
        <f>SUM(B12:C12)</f>
        <v>32</v>
      </c>
    </row>
    <row r="13" spans="1:4" ht="15" customHeight="1" x14ac:dyDescent="0.2">
      <c r="A13" s="55" t="s">
        <v>22</v>
      </c>
      <c r="B13" s="23">
        <v>12</v>
      </c>
      <c r="C13" s="23">
        <v>18</v>
      </c>
      <c r="D13" s="37">
        <f>SUM(B13:C13)</f>
        <v>30</v>
      </c>
    </row>
    <row r="14" spans="1:4" ht="15" customHeight="1" x14ac:dyDescent="0.2">
      <c r="A14" s="55" t="s">
        <v>14</v>
      </c>
      <c r="B14" s="23">
        <v>1</v>
      </c>
      <c r="C14" s="23">
        <v>3</v>
      </c>
      <c r="D14" s="37">
        <f>SUM(B14:C14)</f>
        <v>4</v>
      </c>
    </row>
    <row r="15" spans="1:4" ht="15" customHeight="1" x14ac:dyDescent="0.2">
      <c r="A15" s="55" t="s">
        <v>6</v>
      </c>
      <c r="B15" s="23">
        <v>2</v>
      </c>
      <c r="C15" s="23">
        <v>1</v>
      </c>
      <c r="D15" s="37">
        <f>SUM(B15:C15)</f>
        <v>3</v>
      </c>
    </row>
    <row r="16" spans="1:4" ht="15" customHeight="1" x14ac:dyDescent="0.2">
      <c r="A16" s="55" t="s">
        <v>12</v>
      </c>
      <c r="B16" s="23">
        <v>1</v>
      </c>
      <c r="C16" s="23">
        <v>1</v>
      </c>
      <c r="D16" s="37">
        <f>SUM(B16:C16)</f>
        <v>2</v>
      </c>
    </row>
    <row r="17" spans="1:4" ht="15" customHeight="1" x14ac:dyDescent="0.2">
      <c r="A17" s="55" t="s">
        <v>19</v>
      </c>
      <c r="B17" s="23">
        <v>2</v>
      </c>
      <c r="C17" s="23">
        <v>1</v>
      </c>
      <c r="D17" s="37">
        <f>SUM(B17:C17)</f>
        <v>3</v>
      </c>
    </row>
    <row r="18" spans="1:4" s="11" customFormat="1" ht="15" customHeight="1" x14ac:dyDescent="0.2">
      <c r="A18" s="13" t="s">
        <v>145</v>
      </c>
      <c r="B18" s="12">
        <f>SUM(B19:B24)</f>
        <v>4</v>
      </c>
      <c r="C18" s="12">
        <f>SUM(C19:C24)</f>
        <v>14</v>
      </c>
      <c r="D18" s="12">
        <f>SUM(B18:C18)</f>
        <v>18</v>
      </c>
    </row>
    <row r="19" spans="1:4" ht="15" customHeight="1" x14ac:dyDescent="0.2">
      <c r="A19" s="55" t="s">
        <v>21</v>
      </c>
      <c r="B19" s="23">
        <v>2</v>
      </c>
      <c r="C19" s="23">
        <v>4</v>
      </c>
      <c r="D19" s="9">
        <f>SUM(B19:C19)</f>
        <v>6</v>
      </c>
    </row>
    <row r="20" spans="1:4" ht="15" customHeight="1" x14ac:dyDescent="0.2">
      <c r="A20" s="55" t="s">
        <v>6</v>
      </c>
      <c r="B20" s="23">
        <v>0</v>
      </c>
      <c r="C20" s="23">
        <v>6</v>
      </c>
      <c r="D20" s="9">
        <f>SUM(B20:C20)</f>
        <v>6</v>
      </c>
    </row>
    <row r="21" spans="1:4" ht="15" customHeight="1" x14ac:dyDescent="0.2">
      <c r="A21" s="55" t="s">
        <v>3</v>
      </c>
      <c r="B21" s="23">
        <v>0</v>
      </c>
      <c r="C21" s="23">
        <v>2</v>
      </c>
      <c r="D21" s="9">
        <f>SUM(B21:C21)</f>
        <v>2</v>
      </c>
    </row>
    <row r="22" spans="1:4" ht="15" customHeight="1" x14ac:dyDescent="0.2">
      <c r="A22" s="55" t="s">
        <v>20</v>
      </c>
      <c r="B22" s="23">
        <v>1</v>
      </c>
      <c r="C22" s="23">
        <v>1</v>
      </c>
      <c r="D22" s="9">
        <f>SUM(B22:C22)</f>
        <v>2</v>
      </c>
    </row>
    <row r="23" spans="1:4" ht="15" customHeight="1" x14ac:dyDescent="0.2">
      <c r="A23" s="55" t="s">
        <v>9</v>
      </c>
      <c r="B23" s="23">
        <v>1</v>
      </c>
      <c r="C23" s="23">
        <v>0</v>
      </c>
      <c r="D23" s="9">
        <f>SUM(B23:C23)</f>
        <v>1</v>
      </c>
    </row>
    <row r="24" spans="1:4" ht="15" customHeight="1" x14ac:dyDescent="0.2">
      <c r="A24" s="55" t="s">
        <v>19</v>
      </c>
      <c r="B24" s="23">
        <v>0</v>
      </c>
      <c r="C24" s="23">
        <v>1</v>
      </c>
      <c r="D24" s="9">
        <f>SUM(B24:C24)</f>
        <v>1</v>
      </c>
    </row>
    <row r="25" spans="1:4" s="11" customFormat="1" ht="15" customHeight="1" x14ac:dyDescent="0.2">
      <c r="A25" s="13" t="s">
        <v>78</v>
      </c>
      <c r="B25" s="12">
        <f>SUM(B26:B29)</f>
        <v>16</v>
      </c>
      <c r="C25" s="12">
        <f>SUM(C26:C29)</f>
        <v>32</v>
      </c>
      <c r="D25" s="12">
        <f>SUM(B25:C25)</f>
        <v>48</v>
      </c>
    </row>
    <row r="26" spans="1:4" ht="15" customHeight="1" x14ac:dyDescent="0.2">
      <c r="A26" s="56" t="s">
        <v>3</v>
      </c>
      <c r="B26" s="23">
        <v>12</v>
      </c>
      <c r="C26" s="23">
        <v>23</v>
      </c>
      <c r="D26" s="9">
        <f>SUM(B26:C26)</f>
        <v>35</v>
      </c>
    </row>
    <row r="27" spans="1:4" ht="15" customHeight="1" x14ac:dyDescent="0.2">
      <c r="A27" s="56" t="s">
        <v>6</v>
      </c>
      <c r="B27" s="23">
        <v>3</v>
      </c>
      <c r="C27" s="23">
        <v>8</v>
      </c>
      <c r="D27" s="9">
        <f>SUM(B27:C27)</f>
        <v>11</v>
      </c>
    </row>
    <row r="28" spans="1:4" ht="15" customHeight="1" x14ac:dyDescent="0.2">
      <c r="A28" s="56" t="s">
        <v>21</v>
      </c>
      <c r="B28" s="23">
        <v>1</v>
      </c>
      <c r="C28" s="23">
        <v>0</v>
      </c>
      <c r="D28" s="9">
        <f>SUM(B28:C28)</f>
        <v>1</v>
      </c>
    </row>
    <row r="29" spans="1:4" ht="15" customHeight="1" x14ac:dyDescent="0.2">
      <c r="A29" s="56" t="s">
        <v>22</v>
      </c>
      <c r="B29" s="23">
        <v>0</v>
      </c>
      <c r="C29" s="23">
        <v>1</v>
      </c>
      <c r="D29" s="9">
        <f>SUM(B29:C29)</f>
        <v>1</v>
      </c>
    </row>
    <row r="30" spans="1:4" s="11" customFormat="1" ht="15" customHeight="1" x14ac:dyDescent="0.2">
      <c r="A30" s="59" t="s">
        <v>144</v>
      </c>
      <c r="B30" s="25">
        <f>SUM(B31:B38)</f>
        <v>16</v>
      </c>
      <c r="C30" s="25">
        <f>SUM(C31:C38)</f>
        <v>12</v>
      </c>
      <c r="D30" s="25">
        <f>SUM(B30:C30)</f>
        <v>28</v>
      </c>
    </row>
    <row r="31" spans="1:4" ht="15" customHeight="1" x14ac:dyDescent="0.2">
      <c r="A31" s="55" t="s">
        <v>3</v>
      </c>
      <c r="B31" s="23">
        <v>4</v>
      </c>
      <c r="C31" s="23">
        <v>3</v>
      </c>
      <c r="D31" s="9">
        <f>SUM(B31:C31)</f>
        <v>7</v>
      </c>
    </row>
    <row r="32" spans="1:4" ht="15" customHeight="1" x14ac:dyDescent="0.2">
      <c r="A32" s="55" t="s">
        <v>22</v>
      </c>
      <c r="B32" s="23">
        <v>5</v>
      </c>
      <c r="C32" s="23">
        <v>1</v>
      </c>
      <c r="D32" s="9">
        <f>SUM(B32:C32)</f>
        <v>6</v>
      </c>
    </row>
    <row r="33" spans="1:4" ht="15" customHeight="1" x14ac:dyDescent="0.2">
      <c r="A33" s="55" t="s">
        <v>6</v>
      </c>
      <c r="B33" s="23">
        <v>0</v>
      </c>
      <c r="C33" s="23">
        <v>5</v>
      </c>
      <c r="D33" s="9">
        <f>SUM(B33:C33)</f>
        <v>5</v>
      </c>
    </row>
    <row r="34" spans="1:4" ht="15" customHeight="1" x14ac:dyDescent="0.2">
      <c r="A34" s="55" t="s">
        <v>20</v>
      </c>
      <c r="B34" s="23">
        <v>2</v>
      </c>
      <c r="C34" s="23">
        <v>1</v>
      </c>
      <c r="D34" s="9">
        <f>SUM(B34:C34)</f>
        <v>3</v>
      </c>
    </row>
    <row r="35" spans="1:4" ht="15" customHeight="1" x14ac:dyDescent="0.2">
      <c r="A35" s="55" t="s">
        <v>9</v>
      </c>
      <c r="B35" s="23">
        <v>1</v>
      </c>
      <c r="C35" s="23">
        <v>1</v>
      </c>
      <c r="D35" s="9">
        <f>SUM(B35:C35)</f>
        <v>2</v>
      </c>
    </row>
    <row r="36" spans="1:4" ht="15" customHeight="1" x14ac:dyDescent="0.2">
      <c r="A36" s="55" t="s">
        <v>21</v>
      </c>
      <c r="B36" s="23">
        <v>2</v>
      </c>
      <c r="C36" s="23">
        <v>0</v>
      </c>
      <c r="D36" s="9">
        <f>SUM(B36:C36)</f>
        <v>2</v>
      </c>
    </row>
    <row r="37" spans="1:4" ht="15" customHeight="1" x14ac:dyDescent="0.2">
      <c r="A37" s="55" t="s">
        <v>13</v>
      </c>
      <c r="B37" s="23">
        <v>1</v>
      </c>
      <c r="C37" s="23">
        <v>1</v>
      </c>
      <c r="D37" s="9">
        <f>SUM(B37:C37)</f>
        <v>2</v>
      </c>
    </row>
    <row r="38" spans="1:4" ht="15" customHeight="1" x14ac:dyDescent="0.2">
      <c r="A38" s="55" t="s">
        <v>19</v>
      </c>
      <c r="B38" s="23">
        <v>1</v>
      </c>
      <c r="C38" s="23">
        <v>0</v>
      </c>
      <c r="D38" s="9">
        <f>SUM(B38:C38)</f>
        <v>1</v>
      </c>
    </row>
    <row r="39" spans="1:4" ht="15" customHeight="1" x14ac:dyDescent="0.2">
      <c r="A39" s="61" t="s">
        <v>143</v>
      </c>
      <c r="B39" s="27">
        <f>SUM(B40,B44,B50,B53,B56)</f>
        <v>162</v>
      </c>
      <c r="C39" s="27">
        <f>SUM(C40,C44,C50,C53,C56)</f>
        <v>367</v>
      </c>
      <c r="D39" s="27">
        <f>SUM(B39:C39)</f>
        <v>529</v>
      </c>
    </row>
    <row r="40" spans="1:4" ht="15" customHeight="1" x14ac:dyDescent="0.2">
      <c r="A40" s="13" t="s">
        <v>142</v>
      </c>
      <c r="B40" s="27">
        <v>1</v>
      </c>
      <c r="C40" s="27">
        <v>9</v>
      </c>
      <c r="D40" s="25">
        <f>SUM(B40:C40)</f>
        <v>10</v>
      </c>
    </row>
    <row r="41" spans="1:4" ht="15" customHeight="1" x14ac:dyDescent="0.2">
      <c r="A41" s="51" t="s">
        <v>22</v>
      </c>
      <c r="B41" s="23">
        <v>0</v>
      </c>
      <c r="C41" s="23">
        <v>4</v>
      </c>
      <c r="D41" s="37">
        <f>SUM(B41:C41)</f>
        <v>4</v>
      </c>
    </row>
    <row r="42" spans="1:4" ht="15" customHeight="1" x14ac:dyDescent="0.2">
      <c r="A42" s="51" t="s">
        <v>3</v>
      </c>
      <c r="B42" s="23">
        <v>1</v>
      </c>
      <c r="C42" s="23">
        <v>3</v>
      </c>
      <c r="D42" s="37">
        <f>SUM(B42:C42)</f>
        <v>4</v>
      </c>
    </row>
    <row r="43" spans="1:4" ht="15" customHeight="1" x14ac:dyDescent="0.2">
      <c r="A43" s="51" t="s">
        <v>14</v>
      </c>
      <c r="B43" s="23">
        <v>0</v>
      </c>
      <c r="C43" s="23">
        <v>2</v>
      </c>
      <c r="D43" s="37">
        <f>SUM(B43:C43)</f>
        <v>2</v>
      </c>
    </row>
    <row r="44" spans="1:4" s="11" customFormat="1" ht="15.75" customHeight="1" x14ac:dyDescent="0.2">
      <c r="A44" s="13" t="s">
        <v>141</v>
      </c>
      <c r="B44" s="25">
        <f>SUM(B45:B49)</f>
        <v>58</v>
      </c>
      <c r="C44" s="25">
        <f>SUM(C45:C49)</f>
        <v>107</v>
      </c>
      <c r="D44" s="25">
        <f>SUM(B44:C44)</f>
        <v>165</v>
      </c>
    </row>
    <row r="45" spans="1:4" ht="15.75" customHeight="1" x14ac:dyDescent="0.2">
      <c r="A45" s="51" t="s">
        <v>22</v>
      </c>
      <c r="B45" s="38">
        <v>41</v>
      </c>
      <c r="C45" s="38">
        <v>63</v>
      </c>
      <c r="D45" s="37">
        <f>SUM(B45:C45)</f>
        <v>104</v>
      </c>
    </row>
    <row r="46" spans="1:4" ht="15.75" customHeight="1" x14ac:dyDescent="0.2">
      <c r="A46" s="51" t="s">
        <v>3</v>
      </c>
      <c r="B46" s="38">
        <v>14</v>
      </c>
      <c r="C46" s="38">
        <v>34</v>
      </c>
      <c r="D46" s="37">
        <f>SUM(B46:C46)</f>
        <v>48</v>
      </c>
    </row>
    <row r="47" spans="1:4" ht="15" customHeight="1" x14ac:dyDescent="0.2">
      <c r="A47" s="51" t="s">
        <v>14</v>
      </c>
      <c r="B47" s="38">
        <v>1</v>
      </c>
      <c r="C47" s="38">
        <v>7</v>
      </c>
      <c r="D47" s="37">
        <f>SUM(B47:C47)</f>
        <v>8</v>
      </c>
    </row>
    <row r="48" spans="1:4" ht="15" customHeight="1" x14ac:dyDescent="0.2">
      <c r="A48" s="51" t="s">
        <v>21</v>
      </c>
      <c r="B48" s="38">
        <v>1</v>
      </c>
      <c r="C48" s="38">
        <v>0</v>
      </c>
      <c r="D48" s="37">
        <f>SUM(B48:C48)</f>
        <v>1</v>
      </c>
    </row>
    <row r="49" spans="1:6" ht="15" customHeight="1" x14ac:dyDescent="0.2">
      <c r="A49" s="51" t="s">
        <v>19</v>
      </c>
      <c r="B49" s="38">
        <v>1</v>
      </c>
      <c r="C49" s="38">
        <v>3</v>
      </c>
      <c r="D49" s="37">
        <f>SUM(B49:C49)</f>
        <v>4</v>
      </c>
    </row>
    <row r="50" spans="1:6" s="11" customFormat="1" ht="15" customHeight="1" x14ac:dyDescent="0.2">
      <c r="A50" s="13" t="s">
        <v>140</v>
      </c>
      <c r="B50" s="25">
        <f>SUM(B51:B52)</f>
        <v>1</v>
      </c>
      <c r="C50" s="25">
        <f>SUM(C51:C52)</f>
        <v>6</v>
      </c>
      <c r="D50" s="25">
        <f>SUM(B50:C50)</f>
        <v>7</v>
      </c>
    </row>
    <row r="51" spans="1:6" ht="15" customHeight="1" x14ac:dyDescent="0.2">
      <c r="A51" s="51" t="s">
        <v>22</v>
      </c>
      <c r="B51" s="38">
        <v>1</v>
      </c>
      <c r="C51" s="38">
        <v>5</v>
      </c>
      <c r="D51" s="37">
        <f>SUM(B51:C51)</f>
        <v>6</v>
      </c>
    </row>
    <row r="52" spans="1:6" ht="15" customHeight="1" x14ac:dyDescent="0.2">
      <c r="A52" s="51" t="s">
        <v>14</v>
      </c>
      <c r="B52" s="38">
        <v>0</v>
      </c>
      <c r="C52" s="38">
        <v>1</v>
      </c>
      <c r="D52" s="37">
        <f>SUM(B52:C52)</f>
        <v>1</v>
      </c>
    </row>
    <row r="53" spans="1:6" s="11" customFormat="1" ht="15" customHeight="1" x14ac:dyDescent="0.2">
      <c r="A53" s="13" t="s">
        <v>88</v>
      </c>
      <c r="B53" s="25">
        <f>SUM(B54:B55)</f>
        <v>6</v>
      </c>
      <c r="C53" s="25">
        <f>SUM(C54:C55)</f>
        <v>4</v>
      </c>
      <c r="D53" s="25">
        <f>SUM(B53:C53)</f>
        <v>10</v>
      </c>
    </row>
    <row r="54" spans="1:6" ht="15" customHeight="1" x14ac:dyDescent="0.2">
      <c r="A54" s="51" t="s">
        <v>22</v>
      </c>
      <c r="B54" s="38">
        <v>4</v>
      </c>
      <c r="C54" s="38">
        <v>3</v>
      </c>
      <c r="D54" s="37">
        <f>SUM(B54:C54)</f>
        <v>7</v>
      </c>
    </row>
    <row r="55" spans="1:6" ht="15" customHeight="1" x14ac:dyDescent="0.2">
      <c r="A55" s="51" t="s">
        <v>3</v>
      </c>
      <c r="B55" s="38">
        <v>2</v>
      </c>
      <c r="C55" s="38">
        <v>1</v>
      </c>
      <c r="D55" s="37">
        <f>SUM(B55:C55)</f>
        <v>3</v>
      </c>
    </row>
    <row r="56" spans="1:6" s="11" customFormat="1" ht="15" customHeight="1" x14ac:dyDescent="0.2">
      <c r="A56" s="59" t="s">
        <v>63</v>
      </c>
      <c r="B56" s="25">
        <f>SUM(B57:B61)</f>
        <v>96</v>
      </c>
      <c r="C56" s="25">
        <f>SUM(C57:C61)</f>
        <v>241</v>
      </c>
      <c r="D56" s="25">
        <f>SUM(B56:C56)</f>
        <v>337</v>
      </c>
    </row>
    <row r="57" spans="1:6" ht="15" customHeight="1" x14ac:dyDescent="0.2">
      <c r="A57" s="51" t="s">
        <v>22</v>
      </c>
      <c r="B57" s="38">
        <v>76</v>
      </c>
      <c r="C57" s="38">
        <v>207</v>
      </c>
      <c r="D57" s="37">
        <f>SUM(B57:C57)</f>
        <v>283</v>
      </c>
    </row>
    <row r="58" spans="1:6" ht="15" customHeight="1" x14ac:dyDescent="0.2">
      <c r="A58" s="51" t="s">
        <v>3</v>
      </c>
      <c r="B58" s="38">
        <v>15</v>
      </c>
      <c r="C58" s="38">
        <v>20</v>
      </c>
      <c r="D58" s="37">
        <f>SUM(B58:C58)</f>
        <v>35</v>
      </c>
    </row>
    <row r="59" spans="1:6" ht="15" customHeight="1" x14ac:dyDescent="0.2">
      <c r="A59" s="51" t="s">
        <v>14</v>
      </c>
      <c r="B59" s="38">
        <v>4</v>
      </c>
      <c r="C59" s="38">
        <v>12</v>
      </c>
      <c r="D59" s="37">
        <f>SUM(B59:C59)</f>
        <v>16</v>
      </c>
    </row>
    <row r="60" spans="1:6" ht="15" customHeight="1" x14ac:dyDescent="0.2">
      <c r="A60" s="51" t="s">
        <v>12</v>
      </c>
      <c r="B60" s="38">
        <v>1</v>
      </c>
      <c r="C60" s="38">
        <v>1</v>
      </c>
      <c r="D60" s="37">
        <f>SUM(B60:C60)</f>
        <v>2</v>
      </c>
    </row>
    <row r="61" spans="1:6" ht="15" customHeight="1" x14ac:dyDescent="0.2">
      <c r="A61" s="51" t="s">
        <v>6</v>
      </c>
      <c r="B61" s="38">
        <v>0</v>
      </c>
      <c r="C61" s="38">
        <v>1</v>
      </c>
      <c r="D61" s="37">
        <f>SUM(B61:C61)</f>
        <v>1</v>
      </c>
    </row>
    <row r="62" spans="1:6" ht="15" customHeight="1" x14ac:dyDescent="0.2">
      <c r="A62" s="61" t="s">
        <v>139</v>
      </c>
      <c r="B62" s="25">
        <f>SUM(B63,B73,B85,B94,B103,B112,B114)</f>
        <v>480</v>
      </c>
      <c r="C62" s="25">
        <f>SUM(C63,C73,C85,C94,C103,C112,C114)</f>
        <v>442</v>
      </c>
      <c r="D62" s="25">
        <f>SUM(B62:C62)</f>
        <v>922</v>
      </c>
      <c r="F62" s="5"/>
    </row>
    <row r="63" spans="1:6" s="11" customFormat="1" ht="15" customHeight="1" x14ac:dyDescent="0.2">
      <c r="A63" s="13" t="s">
        <v>91</v>
      </c>
      <c r="B63" s="12">
        <f>SUM(B64:B72)</f>
        <v>50</v>
      </c>
      <c r="C63" s="12">
        <f>SUM(C64:C72)</f>
        <v>53</v>
      </c>
      <c r="D63" s="12">
        <f>SUM(B63:C63)</f>
        <v>103</v>
      </c>
    </row>
    <row r="64" spans="1:6" ht="15" customHeight="1" x14ac:dyDescent="0.2">
      <c r="A64" s="55" t="s">
        <v>22</v>
      </c>
      <c r="B64" s="23">
        <v>11</v>
      </c>
      <c r="C64" s="23">
        <v>21</v>
      </c>
      <c r="D64" s="9">
        <f>SUM(B64:C64)</f>
        <v>32</v>
      </c>
    </row>
    <row r="65" spans="1:4" ht="15" customHeight="1" x14ac:dyDescent="0.2">
      <c r="A65" s="55" t="s">
        <v>3</v>
      </c>
      <c r="B65" s="23">
        <v>16</v>
      </c>
      <c r="C65" s="23">
        <v>11</v>
      </c>
      <c r="D65" s="9">
        <f>SUM(B65:C65)</f>
        <v>27</v>
      </c>
    </row>
    <row r="66" spans="1:4" ht="15" customHeight="1" x14ac:dyDescent="0.2">
      <c r="A66" s="55" t="s">
        <v>9</v>
      </c>
      <c r="B66" s="23">
        <v>9</v>
      </c>
      <c r="C66" s="23">
        <v>9</v>
      </c>
      <c r="D66" s="9">
        <f>SUM(B66:C66)</f>
        <v>18</v>
      </c>
    </row>
    <row r="67" spans="1:4" ht="15" customHeight="1" x14ac:dyDescent="0.2">
      <c r="A67" s="55" t="s">
        <v>21</v>
      </c>
      <c r="B67" s="23">
        <v>6</v>
      </c>
      <c r="C67" s="23">
        <v>4</v>
      </c>
      <c r="D67" s="9">
        <f>SUM(B67:C67)</f>
        <v>10</v>
      </c>
    </row>
    <row r="68" spans="1:4" ht="15" customHeight="1" x14ac:dyDescent="0.2">
      <c r="A68" s="55" t="s">
        <v>14</v>
      </c>
      <c r="B68" s="23">
        <v>5</v>
      </c>
      <c r="C68" s="23">
        <v>2</v>
      </c>
      <c r="D68" s="9">
        <f>SUM(B68:C68)</f>
        <v>7</v>
      </c>
    </row>
    <row r="69" spans="1:4" ht="15" customHeight="1" x14ac:dyDescent="0.2">
      <c r="A69" s="55" t="s">
        <v>20</v>
      </c>
      <c r="B69" s="23">
        <v>1</v>
      </c>
      <c r="C69" s="23">
        <v>2</v>
      </c>
      <c r="D69" s="9">
        <f>SUM(B69:C69)</f>
        <v>3</v>
      </c>
    </row>
    <row r="70" spans="1:4" ht="15" customHeight="1" x14ac:dyDescent="0.2">
      <c r="A70" s="55" t="s">
        <v>6</v>
      </c>
      <c r="B70" s="23">
        <v>0</v>
      </c>
      <c r="C70" s="23">
        <v>2</v>
      </c>
      <c r="D70" s="9">
        <f>SUM(B70:C70)</f>
        <v>2</v>
      </c>
    </row>
    <row r="71" spans="1:4" ht="15" customHeight="1" x14ac:dyDescent="0.2">
      <c r="A71" s="55" t="s">
        <v>23</v>
      </c>
      <c r="B71" s="23">
        <v>1</v>
      </c>
      <c r="C71" s="23">
        <v>1</v>
      </c>
      <c r="D71" s="9">
        <f>SUM(B71:C71)</f>
        <v>2</v>
      </c>
    </row>
    <row r="72" spans="1:4" ht="15" customHeight="1" x14ac:dyDescent="0.2">
      <c r="A72" s="55" t="s">
        <v>19</v>
      </c>
      <c r="B72" s="23">
        <v>1</v>
      </c>
      <c r="C72" s="23">
        <v>1</v>
      </c>
      <c r="D72" s="9">
        <f>SUM(B72:C72)</f>
        <v>2</v>
      </c>
    </row>
    <row r="73" spans="1:4" s="11" customFormat="1" ht="15" customHeight="1" x14ac:dyDescent="0.2">
      <c r="A73" s="13" t="s">
        <v>49</v>
      </c>
      <c r="B73" s="25">
        <f>SUM(B74:B84)</f>
        <v>194</v>
      </c>
      <c r="C73" s="25">
        <f>SUM(C74:C84)</f>
        <v>286</v>
      </c>
      <c r="D73" s="12">
        <f>SUM(B73:C73)</f>
        <v>480</v>
      </c>
    </row>
    <row r="74" spans="1:4" ht="15" customHeight="1" x14ac:dyDescent="0.2">
      <c r="A74" s="55" t="s">
        <v>3</v>
      </c>
      <c r="B74" s="23">
        <v>121</v>
      </c>
      <c r="C74" s="23">
        <v>179</v>
      </c>
      <c r="D74" s="9">
        <f>SUM(B74:C74)</f>
        <v>300</v>
      </c>
    </row>
    <row r="75" spans="1:4" ht="15" customHeight="1" x14ac:dyDescent="0.2">
      <c r="A75" s="55" t="s">
        <v>22</v>
      </c>
      <c r="B75" s="23">
        <v>36</v>
      </c>
      <c r="C75" s="23">
        <v>61</v>
      </c>
      <c r="D75" s="9">
        <f>SUM(B75:C75)</f>
        <v>97</v>
      </c>
    </row>
    <row r="76" spans="1:4" ht="15" customHeight="1" x14ac:dyDescent="0.2">
      <c r="A76" s="55" t="s">
        <v>9</v>
      </c>
      <c r="B76" s="23">
        <v>12</v>
      </c>
      <c r="C76" s="23">
        <v>12</v>
      </c>
      <c r="D76" s="9">
        <f>SUM(B76:C76)</f>
        <v>24</v>
      </c>
    </row>
    <row r="77" spans="1:4" ht="15" customHeight="1" x14ac:dyDescent="0.2">
      <c r="A77" s="55" t="s">
        <v>13</v>
      </c>
      <c r="B77" s="23">
        <v>5</v>
      </c>
      <c r="C77" s="23">
        <v>7</v>
      </c>
      <c r="D77" s="9">
        <f>SUM(B77:C77)</f>
        <v>12</v>
      </c>
    </row>
    <row r="78" spans="1:4" ht="15" customHeight="1" x14ac:dyDescent="0.2">
      <c r="A78" s="55" t="s">
        <v>21</v>
      </c>
      <c r="B78" s="23">
        <v>4</v>
      </c>
      <c r="C78" s="23">
        <v>7</v>
      </c>
      <c r="D78" s="9">
        <f>SUM(B78:C78)</f>
        <v>11</v>
      </c>
    </row>
    <row r="79" spans="1:4" ht="15" customHeight="1" x14ac:dyDescent="0.2">
      <c r="A79" s="55" t="s">
        <v>6</v>
      </c>
      <c r="B79" s="23">
        <v>2</v>
      </c>
      <c r="C79" s="23">
        <v>7</v>
      </c>
      <c r="D79" s="9">
        <f>SUM(B79:C79)</f>
        <v>9</v>
      </c>
    </row>
    <row r="80" spans="1:4" ht="15" customHeight="1" x14ac:dyDescent="0.2">
      <c r="A80" s="55" t="s">
        <v>23</v>
      </c>
      <c r="B80" s="23">
        <v>4</v>
      </c>
      <c r="C80" s="23">
        <v>4</v>
      </c>
      <c r="D80" s="9">
        <f>SUM(B80:C80)</f>
        <v>8</v>
      </c>
    </row>
    <row r="81" spans="1:4" ht="15" customHeight="1" x14ac:dyDescent="0.2">
      <c r="A81" s="55" t="s">
        <v>20</v>
      </c>
      <c r="B81" s="23">
        <v>2</v>
      </c>
      <c r="C81" s="23">
        <v>5</v>
      </c>
      <c r="D81" s="9">
        <f>SUM(B81:C81)</f>
        <v>7</v>
      </c>
    </row>
    <row r="82" spans="1:4" ht="15" customHeight="1" x14ac:dyDescent="0.2">
      <c r="A82" s="55" t="s">
        <v>14</v>
      </c>
      <c r="B82" s="23">
        <v>3</v>
      </c>
      <c r="C82" s="23">
        <v>1</v>
      </c>
      <c r="D82" s="9">
        <f>SUM(B82:C82)</f>
        <v>4</v>
      </c>
    </row>
    <row r="83" spans="1:4" ht="15" customHeight="1" x14ac:dyDescent="0.2">
      <c r="A83" s="55" t="s">
        <v>12</v>
      </c>
      <c r="B83" s="23">
        <v>1</v>
      </c>
      <c r="C83" s="23">
        <v>1</v>
      </c>
      <c r="D83" s="9">
        <f>SUM(B83:C83)</f>
        <v>2</v>
      </c>
    </row>
    <row r="84" spans="1:4" ht="15" customHeight="1" x14ac:dyDescent="0.2">
      <c r="A84" s="55" t="s">
        <v>19</v>
      </c>
      <c r="B84" s="23">
        <v>4</v>
      </c>
      <c r="C84" s="23">
        <v>2</v>
      </c>
      <c r="D84" s="9">
        <f>SUM(B84:C84)</f>
        <v>6</v>
      </c>
    </row>
    <row r="85" spans="1:4" s="11" customFormat="1" ht="15" customHeight="1" x14ac:dyDescent="0.2">
      <c r="A85" s="63" t="s">
        <v>138</v>
      </c>
      <c r="B85" s="25">
        <f>SUM(B86:B93)</f>
        <v>24</v>
      </c>
      <c r="C85" s="25">
        <f>SUM(C86:C93)</f>
        <v>7</v>
      </c>
      <c r="D85" s="12">
        <f>SUM(B85:C85)</f>
        <v>31</v>
      </c>
    </row>
    <row r="86" spans="1:4" ht="15" customHeight="1" x14ac:dyDescent="0.2">
      <c r="A86" s="55" t="s">
        <v>3</v>
      </c>
      <c r="B86" s="23">
        <v>11</v>
      </c>
      <c r="C86" s="23">
        <v>2</v>
      </c>
      <c r="D86" s="9">
        <f>SUM(B86:C86)</f>
        <v>13</v>
      </c>
    </row>
    <row r="87" spans="1:4" ht="15" customHeight="1" x14ac:dyDescent="0.2">
      <c r="A87" s="55" t="s">
        <v>9</v>
      </c>
      <c r="B87" s="23">
        <v>2</v>
      </c>
      <c r="C87" s="23">
        <v>3</v>
      </c>
      <c r="D87" s="9">
        <f>SUM(B87:C87)</f>
        <v>5</v>
      </c>
    </row>
    <row r="88" spans="1:4" ht="15" customHeight="1" x14ac:dyDescent="0.2">
      <c r="A88" s="55" t="s">
        <v>12</v>
      </c>
      <c r="B88" s="23">
        <v>4</v>
      </c>
      <c r="C88" s="23">
        <v>0</v>
      </c>
      <c r="D88" s="9">
        <f>SUM(B88:C88)</f>
        <v>4</v>
      </c>
    </row>
    <row r="89" spans="1:4" ht="15" customHeight="1" x14ac:dyDescent="0.2">
      <c r="A89" s="55" t="s">
        <v>20</v>
      </c>
      <c r="B89" s="23">
        <v>2</v>
      </c>
      <c r="C89" s="23">
        <v>1</v>
      </c>
      <c r="D89" s="9">
        <f>SUM(B89:C89)</f>
        <v>3</v>
      </c>
    </row>
    <row r="90" spans="1:4" ht="15" customHeight="1" x14ac:dyDescent="0.2">
      <c r="A90" s="55" t="s">
        <v>6</v>
      </c>
      <c r="B90" s="23">
        <v>1</v>
      </c>
      <c r="C90" s="23">
        <v>1</v>
      </c>
      <c r="D90" s="9">
        <f>SUM(B90:C90)</f>
        <v>2</v>
      </c>
    </row>
    <row r="91" spans="1:4" ht="15" customHeight="1" x14ac:dyDescent="0.2">
      <c r="A91" s="55" t="s">
        <v>14</v>
      </c>
      <c r="B91" s="23">
        <v>2</v>
      </c>
      <c r="C91" s="23">
        <v>0</v>
      </c>
      <c r="D91" s="9">
        <f>SUM(B91:C91)</f>
        <v>2</v>
      </c>
    </row>
    <row r="92" spans="1:4" ht="15" customHeight="1" x14ac:dyDescent="0.2">
      <c r="A92" s="55" t="s">
        <v>23</v>
      </c>
      <c r="B92" s="23">
        <v>1</v>
      </c>
      <c r="C92" s="23">
        <v>0</v>
      </c>
      <c r="D92" s="9">
        <f>SUM(B92:C92)</f>
        <v>1</v>
      </c>
    </row>
    <row r="93" spans="1:4" ht="15" customHeight="1" x14ac:dyDescent="0.2">
      <c r="A93" s="55" t="s">
        <v>19</v>
      </c>
      <c r="B93" s="23">
        <v>1</v>
      </c>
      <c r="C93" s="23">
        <v>0</v>
      </c>
      <c r="D93" s="9">
        <f>SUM(B93:C93)</f>
        <v>1</v>
      </c>
    </row>
    <row r="94" spans="1:4" s="11" customFormat="1" ht="15" customHeight="1" x14ac:dyDescent="0.2">
      <c r="A94" s="59" t="s">
        <v>137</v>
      </c>
      <c r="B94" s="25">
        <f>SUM(B95:B102)</f>
        <v>16</v>
      </c>
      <c r="C94" s="25">
        <f>SUM(C95:C102)</f>
        <v>41</v>
      </c>
      <c r="D94" s="12">
        <f>SUM(B94:C94)</f>
        <v>57</v>
      </c>
    </row>
    <row r="95" spans="1:4" ht="15" customHeight="1" x14ac:dyDescent="0.2">
      <c r="A95" s="55" t="s">
        <v>3</v>
      </c>
      <c r="B95" s="23">
        <v>13</v>
      </c>
      <c r="C95" s="23">
        <v>30</v>
      </c>
      <c r="D95" s="9">
        <f>SUM(B95:C95)</f>
        <v>43</v>
      </c>
    </row>
    <row r="96" spans="1:4" ht="15" customHeight="1" x14ac:dyDescent="0.2">
      <c r="A96" s="55" t="s">
        <v>22</v>
      </c>
      <c r="B96" s="23">
        <v>2</v>
      </c>
      <c r="C96" s="23">
        <v>3</v>
      </c>
      <c r="D96" s="9">
        <f>SUM(B96:C96)</f>
        <v>5</v>
      </c>
    </row>
    <row r="97" spans="1:4" ht="15" customHeight="1" x14ac:dyDescent="0.2">
      <c r="A97" s="55" t="s">
        <v>13</v>
      </c>
      <c r="B97" s="23">
        <v>0</v>
      </c>
      <c r="C97" s="23">
        <v>2</v>
      </c>
      <c r="D97" s="9">
        <f>SUM(B97:C97)</f>
        <v>2</v>
      </c>
    </row>
    <row r="98" spans="1:4" ht="15" customHeight="1" x14ac:dyDescent="0.2">
      <c r="A98" s="55" t="s">
        <v>6</v>
      </c>
      <c r="B98" s="23">
        <v>0</v>
      </c>
      <c r="C98" s="23">
        <v>2</v>
      </c>
      <c r="D98" s="9">
        <f>SUM(B98:C98)</f>
        <v>2</v>
      </c>
    </row>
    <row r="99" spans="1:4" ht="15" customHeight="1" x14ac:dyDescent="0.2">
      <c r="A99" s="55" t="s">
        <v>14</v>
      </c>
      <c r="B99" s="23">
        <v>1</v>
      </c>
      <c r="C99" s="23">
        <v>1</v>
      </c>
      <c r="D99" s="9">
        <f>SUM(B99:C99)</f>
        <v>2</v>
      </c>
    </row>
    <row r="100" spans="1:4" ht="15" customHeight="1" x14ac:dyDescent="0.2">
      <c r="A100" s="55" t="s">
        <v>20</v>
      </c>
      <c r="B100" s="23">
        <v>0</v>
      </c>
      <c r="C100" s="23">
        <v>1</v>
      </c>
      <c r="D100" s="9">
        <f>SUM(B100:C100)</f>
        <v>1</v>
      </c>
    </row>
    <row r="101" spans="1:4" ht="15" customHeight="1" x14ac:dyDescent="0.2">
      <c r="A101" s="55" t="s">
        <v>12</v>
      </c>
      <c r="B101" s="23">
        <v>0</v>
      </c>
      <c r="C101" s="23">
        <v>1</v>
      </c>
      <c r="D101" s="9">
        <f>SUM(B101:C101)</f>
        <v>1</v>
      </c>
    </row>
    <row r="102" spans="1:4" ht="15" customHeight="1" x14ac:dyDescent="0.2">
      <c r="A102" s="55" t="s">
        <v>19</v>
      </c>
      <c r="B102" s="23">
        <v>0</v>
      </c>
      <c r="C102" s="23">
        <v>1</v>
      </c>
      <c r="D102" s="9">
        <f>SUM(B102:C102)</f>
        <v>1</v>
      </c>
    </row>
    <row r="103" spans="1:4" s="11" customFormat="1" ht="15" customHeight="1" x14ac:dyDescent="0.2">
      <c r="A103" s="13" t="s">
        <v>136</v>
      </c>
      <c r="B103" s="25">
        <f>SUM(B104:B111)</f>
        <v>109</v>
      </c>
      <c r="C103" s="25">
        <f>SUM(C104:C111)</f>
        <v>28</v>
      </c>
      <c r="D103" s="12">
        <f>SUM(B103:C103)</f>
        <v>137</v>
      </c>
    </row>
    <row r="104" spans="1:4" ht="15" customHeight="1" x14ac:dyDescent="0.2">
      <c r="A104" s="56" t="s">
        <v>3</v>
      </c>
      <c r="B104" s="23">
        <v>95</v>
      </c>
      <c r="C104" s="23">
        <v>21</v>
      </c>
      <c r="D104" s="9">
        <f>SUM(B104:C104)</f>
        <v>116</v>
      </c>
    </row>
    <row r="105" spans="1:4" ht="15" customHeight="1" x14ac:dyDescent="0.2">
      <c r="A105" s="56" t="s">
        <v>13</v>
      </c>
      <c r="B105" s="23">
        <v>4</v>
      </c>
      <c r="C105" s="23">
        <v>3</v>
      </c>
      <c r="D105" s="9">
        <f>SUM(B105:C105)</f>
        <v>7</v>
      </c>
    </row>
    <row r="106" spans="1:4" ht="15" customHeight="1" x14ac:dyDescent="0.2">
      <c r="A106" s="56" t="s">
        <v>6</v>
      </c>
      <c r="B106" s="23">
        <v>2</v>
      </c>
      <c r="C106" s="23">
        <v>2</v>
      </c>
      <c r="D106" s="9">
        <f>SUM(B106:C106)</f>
        <v>4</v>
      </c>
    </row>
    <row r="107" spans="1:4" ht="15" customHeight="1" x14ac:dyDescent="0.2">
      <c r="A107" s="56" t="s">
        <v>14</v>
      </c>
      <c r="B107" s="23">
        <v>3</v>
      </c>
      <c r="C107" s="23">
        <v>1</v>
      </c>
      <c r="D107" s="9">
        <f>SUM(B107:C107)</f>
        <v>4</v>
      </c>
    </row>
    <row r="108" spans="1:4" ht="15" customHeight="1" x14ac:dyDescent="0.2">
      <c r="A108" s="56" t="s">
        <v>22</v>
      </c>
      <c r="B108" s="23">
        <v>2</v>
      </c>
      <c r="C108" s="23">
        <v>1</v>
      </c>
      <c r="D108" s="9">
        <f>SUM(B108:C108)</f>
        <v>3</v>
      </c>
    </row>
    <row r="109" spans="1:4" ht="15" customHeight="1" x14ac:dyDescent="0.2">
      <c r="A109" s="56" t="s">
        <v>20</v>
      </c>
      <c r="B109" s="23">
        <v>1</v>
      </c>
      <c r="C109" s="23">
        <v>0</v>
      </c>
      <c r="D109" s="9">
        <f>SUM(B109:C109)</f>
        <v>1</v>
      </c>
    </row>
    <row r="110" spans="1:4" ht="15" customHeight="1" x14ac:dyDescent="0.2">
      <c r="A110" s="56" t="s">
        <v>9</v>
      </c>
      <c r="B110" s="23">
        <v>1</v>
      </c>
      <c r="C110" s="23">
        <v>0</v>
      </c>
      <c r="D110" s="9">
        <f>SUM(B110:C110)</f>
        <v>1</v>
      </c>
    </row>
    <row r="111" spans="1:4" ht="15" customHeight="1" x14ac:dyDescent="0.2">
      <c r="A111" s="56" t="s">
        <v>19</v>
      </c>
      <c r="B111" s="23">
        <v>1</v>
      </c>
      <c r="C111" s="23">
        <v>0</v>
      </c>
      <c r="D111" s="9">
        <f>SUM(B111:C111)</f>
        <v>1</v>
      </c>
    </row>
    <row r="112" spans="1:4" s="11" customFormat="1" ht="15" customHeight="1" x14ac:dyDescent="0.2">
      <c r="A112" s="59" t="s">
        <v>135</v>
      </c>
      <c r="B112" s="12">
        <f>SUM(B113:B113)</f>
        <v>7</v>
      </c>
      <c r="C112" s="12">
        <f>SUM(C113:C113)</f>
        <v>2</v>
      </c>
      <c r="D112" s="12">
        <f>SUM(B112:C112)</f>
        <v>9</v>
      </c>
    </row>
    <row r="113" spans="1:4" ht="15" customHeight="1" x14ac:dyDescent="0.2">
      <c r="A113" s="55" t="s">
        <v>3</v>
      </c>
      <c r="B113" s="23">
        <v>7</v>
      </c>
      <c r="C113" s="23">
        <v>2</v>
      </c>
      <c r="D113" s="9">
        <f>SUM(B113:C113)</f>
        <v>9</v>
      </c>
    </row>
    <row r="114" spans="1:4" s="11" customFormat="1" ht="15" customHeight="1" x14ac:dyDescent="0.2">
      <c r="A114" s="13" t="s">
        <v>134</v>
      </c>
      <c r="B114" s="25">
        <f>SUM(B115:B118)</f>
        <v>80</v>
      </c>
      <c r="C114" s="25">
        <f>SUM(C115:C118)</f>
        <v>25</v>
      </c>
      <c r="D114" s="12">
        <f>SUM(B114:C114)</f>
        <v>105</v>
      </c>
    </row>
    <row r="115" spans="1:4" ht="15" customHeight="1" x14ac:dyDescent="0.2">
      <c r="A115" s="55" t="s">
        <v>3</v>
      </c>
      <c r="B115" s="23">
        <v>75</v>
      </c>
      <c r="C115" s="23">
        <v>25</v>
      </c>
      <c r="D115" s="9">
        <f>SUM(B115:C115)</f>
        <v>100</v>
      </c>
    </row>
    <row r="116" spans="1:4" ht="15" customHeight="1" x14ac:dyDescent="0.2">
      <c r="A116" s="55" t="s">
        <v>6</v>
      </c>
      <c r="B116" s="23">
        <v>2</v>
      </c>
      <c r="C116" s="23">
        <v>0</v>
      </c>
      <c r="D116" s="9">
        <f>SUM(B116:C116)</f>
        <v>2</v>
      </c>
    </row>
    <row r="117" spans="1:4" ht="15" customHeight="1" x14ac:dyDescent="0.2">
      <c r="A117" s="55" t="s">
        <v>9</v>
      </c>
      <c r="B117" s="23">
        <v>2</v>
      </c>
      <c r="C117" s="23">
        <v>0</v>
      </c>
      <c r="D117" s="9">
        <f>SUM(B117:C117)</f>
        <v>2</v>
      </c>
    </row>
    <row r="118" spans="1:4" ht="15" customHeight="1" x14ac:dyDescent="0.2">
      <c r="A118" s="55" t="s">
        <v>20</v>
      </c>
      <c r="B118" s="23">
        <v>1</v>
      </c>
      <c r="C118" s="23">
        <v>0</v>
      </c>
      <c r="D118" s="9">
        <f>SUM(B118:C118)</f>
        <v>1</v>
      </c>
    </row>
    <row r="119" spans="1:4" ht="15" customHeight="1" x14ac:dyDescent="0.2">
      <c r="A119" s="61" t="s">
        <v>133</v>
      </c>
      <c r="B119" s="25">
        <f>SUM(B120,B126,B132,B134)</f>
        <v>299</v>
      </c>
      <c r="C119" s="25">
        <f>SUM(C120,C126,C132,C134)</f>
        <v>551</v>
      </c>
      <c r="D119" s="12">
        <f>SUM(B119:C119)</f>
        <v>850</v>
      </c>
    </row>
    <row r="120" spans="1:4" s="11" customFormat="1" ht="15" customHeight="1" x14ac:dyDescent="0.2">
      <c r="A120" s="45" t="s">
        <v>132</v>
      </c>
      <c r="B120" s="25">
        <f>SUM(B121:B125)</f>
        <v>95</v>
      </c>
      <c r="C120" s="25">
        <f>SUM(C121:C125)</f>
        <v>264</v>
      </c>
      <c r="D120" s="9">
        <f>SUM(B120:C120)</f>
        <v>359</v>
      </c>
    </row>
    <row r="121" spans="1:4" ht="15" customHeight="1" x14ac:dyDescent="0.2">
      <c r="A121" s="55" t="s">
        <v>3</v>
      </c>
      <c r="B121" s="23">
        <v>55</v>
      </c>
      <c r="C121" s="23">
        <v>136</v>
      </c>
      <c r="D121" s="37">
        <f>SUM(B121:C121)</f>
        <v>191</v>
      </c>
    </row>
    <row r="122" spans="1:4" ht="15" customHeight="1" x14ac:dyDescent="0.2">
      <c r="A122" s="55" t="s">
        <v>22</v>
      </c>
      <c r="B122" s="23">
        <v>30</v>
      </c>
      <c r="C122" s="23">
        <v>106</v>
      </c>
      <c r="D122" s="37">
        <f>SUM(B122:C122)</f>
        <v>136</v>
      </c>
    </row>
    <row r="123" spans="1:4" ht="15" customHeight="1" x14ac:dyDescent="0.2">
      <c r="A123" s="55" t="s">
        <v>14</v>
      </c>
      <c r="B123" s="23">
        <v>8</v>
      </c>
      <c r="C123" s="23">
        <v>20</v>
      </c>
      <c r="D123" s="37">
        <f>SUM(B123:C123)</f>
        <v>28</v>
      </c>
    </row>
    <row r="124" spans="1:4" ht="15" customHeight="1" x14ac:dyDescent="0.2">
      <c r="A124" s="55" t="s">
        <v>13</v>
      </c>
      <c r="B124" s="23">
        <v>1</v>
      </c>
      <c r="C124" s="23">
        <v>2</v>
      </c>
      <c r="D124" s="37">
        <f>SUM(B124:C124)</f>
        <v>3</v>
      </c>
    </row>
    <row r="125" spans="1:4" ht="15" customHeight="1" x14ac:dyDescent="0.2">
      <c r="A125" s="55" t="s">
        <v>23</v>
      </c>
      <c r="B125" s="23">
        <v>1</v>
      </c>
      <c r="C125" s="23">
        <v>0</v>
      </c>
      <c r="D125" s="37">
        <f>SUM(B125:C125)</f>
        <v>1</v>
      </c>
    </row>
    <row r="126" spans="1:4" s="11" customFormat="1" ht="15" customHeight="1" x14ac:dyDescent="0.2">
      <c r="A126" s="13" t="s">
        <v>89</v>
      </c>
      <c r="B126" s="25">
        <f>SUM(B127:B131)</f>
        <v>130</v>
      </c>
      <c r="C126" s="25">
        <f>SUM(C127:C131)</f>
        <v>150</v>
      </c>
      <c r="D126" s="25">
        <f>SUM(B126:C126)</f>
        <v>280</v>
      </c>
    </row>
    <row r="127" spans="1:4" ht="15" customHeight="1" x14ac:dyDescent="0.2">
      <c r="A127" s="55" t="s">
        <v>22</v>
      </c>
      <c r="B127" s="23">
        <v>65</v>
      </c>
      <c r="C127" s="23">
        <v>84</v>
      </c>
      <c r="D127" s="37">
        <f>SUM(B127:C127)</f>
        <v>149</v>
      </c>
    </row>
    <row r="128" spans="1:4" ht="15" customHeight="1" x14ac:dyDescent="0.2">
      <c r="A128" s="55" t="s">
        <v>3</v>
      </c>
      <c r="B128" s="23">
        <v>50</v>
      </c>
      <c r="C128" s="23">
        <v>48</v>
      </c>
      <c r="D128" s="37">
        <f>SUM(B128:C128)</f>
        <v>98</v>
      </c>
    </row>
    <row r="129" spans="1:4" ht="15" customHeight="1" x14ac:dyDescent="0.2">
      <c r="A129" s="55" t="s">
        <v>13</v>
      </c>
      <c r="B129" s="23">
        <v>12</v>
      </c>
      <c r="C129" s="23">
        <v>14</v>
      </c>
      <c r="D129" s="37">
        <f>SUM(B129:C129)</f>
        <v>26</v>
      </c>
    </row>
    <row r="130" spans="1:4" ht="15" customHeight="1" x14ac:dyDescent="0.2">
      <c r="A130" s="55" t="s">
        <v>14</v>
      </c>
      <c r="B130" s="23">
        <v>2</v>
      </c>
      <c r="C130" s="23">
        <v>4</v>
      </c>
      <c r="D130" s="37">
        <f>SUM(B130:C130)</f>
        <v>6</v>
      </c>
    </row>
    <row r="131" spans="1:4" ht="15" customHeight="1" x14ac:dyDescent="0.2">
      <c r="A131" s="55" t="s">
        <v>6</v>
      </c>
      <c r="B131" s="23">
        <v>1</v>
      </c>
      <c r="C131" s="23">
        <v>0</v>
      </c>
      <c r="D131" s="37">
        <f>SUM(B131:C131)</f>
        <v>1</v>
      </c>
    </row>
    <row r="132" spans="1:4" s="11" customFormat="1" ht="15" customHeight="1" x14ac:dyDescent="0.2">
      <c r="A132" s="13" t="s">
        <v>69</v>
      </c>
      <c r="B132" s="25">
        <f>SUM(B133:B133)</f>
        <v>50</v>
      </c>
      <c r="C132" s="25">
        <f>SUM(C133:C133)</f>
        <v>100</v>
      </c>
      <c r="D132" s="25">
        <f>SUM(B132:C132)</f>
        <v>150</v>
      </c>
    </row>
    <row r="133" spans="1:4" ht="15" customHeight="1" x14ac:dyDescent="0.2">
      <c r="A133" s="55" t="s">
        <v>3</v>
      </c>
      <c r="B133" s="23">
        <v>50</v>
      </c>
      <c r="C133" s="23">
        <v>100</v>
      </c>
      <c r="D133" s="37">
        <f>SUM(B133:C133)</f>
        <v>150</v>
      </c>
    </row>
    <row r="134" spans="1:4" s="11" customFormat="1" ht="15" customHeight="1" x14ac:dyDescent="0.2">
      <c r="A134" s="59" t="s">
        <v>68</v>
      </c>
      <c r="B134" s="25">
        <f>SUM(B135:B135)</f>
        <v>24</v>
      </c>
      <c r="C134" s="25">
        <f>SUM(C135:C135)</f>
        <v>37</v>
      </c>
      <c r="D134" s="25">
        <f>SUM(B134:C134)</f>
        <v>61</v>
      </c>
    </row>
    <row r="135" spans="1:4" ht="15" customHeight="1" x14ac:dyDescent="0.2">
      <c r="A135" s="55" t="s">
        <v>3</v>
      </c>
      <c r="B135" s="23">
        <v>24</v>
      </c>
      <c r="C135" s="23">
        <v>37</v>
      </c>
      <c r="D135" s="37">
        <f>SUM(B135:C135)</f>
        <v>61</v>
      </c>
    </row>
    <row r="136" spans="1:4" ht="15" customHeight="1" x14ac:dyDescent="0.2">
      <c r="A136" s="61" t="s">
        <v>131</v>
      </c>
      <c r="B136" s="25">
        <f>SUM(B137,B146,B154)</f>
        <v>617</v>
      </c>
      <c r="C136" s="25">
        <f>SUM(C137,C146,C154)</f>
        <v>847</v>
      </c>
      <c r="D136" s="25">
        <f>SUM(B136:C136)</f>
        <v>1464</v>
      </c>
    </row>
    <row r="137" spans="1:4" s="11" customFormat="1" ht="15" customHeight="1" x14ac:dyDescent="0.2">
      <c r="A137" s="13" t="s">
        <v>66</v>
      </c>
      <c r="B137" s="12">
        <f>SUM(B138:B145)</f>
        <v>281</v>
      </c>
      <c r="C137" s="12">
        <f>SUM(C138:C145)</f>
        <v>426</v>
      </c>
      <c r="D137" s="12">
        <f>SUM(B137:C137)</f>
        <v>707</v>
      </c>
    </row>
    <row r="138" spans="1:4" ht="15" customHeight="1" x14ac:dyDescent="0.2">
      <c r="A138" s="55" t="s">
        <v>21</v>
      </c>
      <c r="B138" s="23">
        <v>223</v>
      </c>
      <c r="C138" s="23">
        <v>311</v>
      </c>
      <c r="D138" s="9">
        <f>SUM(B138:C138)</f>
        <v>534</v>
      </c>
    </row>
    <row r="139" spans="1:4" ht="15" customHeight="1" x14ac:dyDescent="0.2">
      <c r="A139" s="55" t="s">
        <v>23</v>
      </c>
      <c r="B139" s="23">
        <v>50</v>
      </c>
      <c r="C139" s="23">
        <v>88</v>
      </c>
      <c r="D139" s="9">
        <f>SUM(B139:C139)</f>
        <v>138</v>
      </c>
    </row>
    <row r="140" spans="1:4" ht="15" customHeight="1" x14ac:dyDescent="0.2">
      <c r="A140" s="55" t="s">
        <v>14</v>
      </c>
      <c r="B140" s="23">
        <v>5</v>
      </c>
      <c r="C140" s="23">
        <v>18</v>
      </c>
      <c r="D140" s="9">
        <f>SUM(B140:C140)</f>
        <v>23</v>
      </c>
    </row>
    <row r="141" spans="1:4" ht="15" customHeight="1" x14ac:dyDescent="0.2">
      <c r="A141" s="55" t="s">
        <v>3</v>
      </c>
      <c r="B141" s="23">
        <v>1</v>
      </c>
      <c r="C141" s="23">
        <v>3</v>
      </c>
      <c r="D141" s="9">
        <f>SUM(B141:C141)</f>
        <v>4</v>
      </c>
    </row>
    <row r="142" spans="1:4" ht="15" customHeight="1" x14ac:dyDescent="0.2">
      <c r="A142" s="55" t="s">
        <v>22</v>
      </c>
      <c r="B142" s="23">
        <v>0</v>
      </c>
      <c r="C142" s="23">
        <v>3</v>
      </c>
      <c r="D142" s="9">
        <f>SUM(B142:C142)</f>
        <v>3</v>
      </c>
    </row>
    <row r="143" spans="1:4" ht="15" customHeight="1" x14ac:dyDescent="0.2">
      <c r="A143" s="55" t="s">
        <v>6</v>
      </c>
      <c r="B143" s="23">
        <v>1</v>
      </c>
      <c r="C143" s="23">
        <v>0</v>
      </c>
      <c r="D143" s="9">
        <f>SUM(B143:C143)</f>
        <v>1</v>
      </c>
    </row>
    <row r="144" spans="1:4" ht="15" customHeight="1" x14ac:dyDescent="0.2">
      <c r="A144" s="55" t="s">
        <v>12</v>
      </c>
      <c r="B144" s="23">
        <v>0</v>
      </c>
      <c r="C144" s="23">
        <v>1</v>
      </c>
      <c r="D144" s="9">
        <f>SUM(B144:C144)</f>
        <v>1</v>
      </c>
    </row>
    <row r="145" spans="1:4" ht="15" customHeight="1" x14ac:dyDescent="0.2">
      <c r="A145" s="10" t="s">
        <v>19</v>
      </c>
      <c r="B145" s="9">
        <v>1</v>
      </c>
      <c r="C145" s="9">
        <v>2</v>
      </c>
      <c r="D145" s="9">
        <f>SUM(B145:C145)</f>
        <v>3</v>
      </c>
    </row>
    <row r="146" spans="1:4" s="11" customFormat="1" x14ac:dyDescent="0.2">
      <c r="A146" s="59" t="s">
        <v>64</v>
      </c>
      <c r="B146" s="25">
        <f>SUM(B147:B153)</f>
        <v>288</v>
      </c>
      <c r="C146" s="25">
        <f>SUM(C147:C153)</f>
        <v>394</v>
      </c>
      <c r="D146" s="12">
        <f>SUM(B146:C146)</f>
        <v>682</v>
      </c>
    </row>
    <row r="147" spans="1:4" ht="15" customHeight="1" x14ac:dyDescent="0.2">
      <c r="A147" s="55" t="s">
        <v>21</v>
      </c>
      <c r="B147" s="23">
        <v>160</v>
      </c>
      <c r="C147" s="23">
        <v>212</v>
      </c>
      <c r="D147" s="9">
        <f>SUM(B147:C147)</f>
        <v>372</v>
      </c>
    </row>
    <row r="148" spans="1:4" ht="15" customHeight="1" x14ac:dyDescent="0.2">
      <c r="A148" s="55" t="s">
        <v>23</v>
      </c>
      <c r="B148" s="23">
        <v>110</v>
      </c>
      <c r="C148" s="23">
        <v>161</v>
      </c>
      <c r="D148" s="9">
        <f>SUM(B148:C148)</f>
        <v>271</v>
      </c>
    </row>
    <row r="149" spans="1:4" ht="15" customHeight="1" x14ac:dyDescent="0.2">
      <c r="A149" s="55" t="s">
        <v>3</v>
      </c>
      <c r="B149" s="23">
        <v>9</v>
      </c>
      <c r="C149" s="23">
        <v>10</v>
      </c>
      <c r="D149" s="9">
        <f>SUM(B149:C149)</f>
        <v>19</v>
      </c>
    </row>
    <row r="150" spans="1:4" ht="15" customHeight="1" x14ac:dyDescent="0.2">
      <c r="A150" s="55" t="s">
        <v>14</v>
      </c>
      <c r="B150" s="23">
        <v>6</v>
      </c>
      <c r="C150" s="23">
        <v>10</v>
      </c>
      <c r="D150" s="9">
        <f>SUM(B150:C150)</f>
        <v>16</v>
      </c>
    </row>
    <row r="151" spans="1:4" ht="15" customHeight="1" x14ac:dyDescent="0.2">
      <c r="A151" s="55" t="s">
        <v>6</v>
      </c>
      <c r="B151" s="23">
        <v>2</v>
      </c>
      <c r="C151" s="23">
        <v>0</v>
      </c>
      <c r="D151" s="9">
        <f>SUM(B151:C151)</f>
        <v>2</v>
      </c>
    </row>
    <row r="152" spans="1:4" ht="15" customHeight="1" x14ac:dyDescent="0.2">
      <c r="A152" s="55" t="s">
        <v>9</v>
      </c>
      <c r="B152" s="23">
        <v>1</v>
      </c>
      <c r="C152" s="23">
        <v>0</v>
      </c>
      <c r="D152" s="9">
        <f>SUM(B152:C152)</f>
        <v>1</v>
      </c>
    </row>
    <row r="153" spans="1:4" ht="15" customHeight="1" x14ac:dyDescent="0.2">
      <c r="A153" s="55" t="s">
        <v>12</v>
      </c>
      <c r="B153" s="23">
        <v>0</v>
      </c>
      <c r="C153" s="23">
        <v>1</v>
      </c>
      <c r="D153" s="9">
        <f>SUM(B153:C153)</f>
        <v>1</v>
      </c>
    </row>
    <row r="154" spans="1:4" s="11" customFormat="1" ht="15" customHeight="1" x14ac:dyDescent="0.2">
      <c r="A154" s="59" t="s">
        <v>61</v>
      </c>
      <c r="B154" s="25">
        <f>SUM(B155:B159)</f>
        <v>48</v>
      </c>
      <c r="C154" s="25">
        <f>SUM(C155:C159)</f>
        <v>27</v>
      </c>
      <c r="D154" s="12">
        <f>SUM(B154:C154)</f>
        <v>75</v>
      </c>
    </row>
    <row r="155" spans="1:4" ht="15" customHeight="1" x14ac:dyDescent="0.2">
      <c r="A155" s="55" t="s">
        <v>21</v>
      </c>
      <c r="B155" s="23">
        <v>28</v>
      </c>
      <c r="C155" s="23">
        <v>12</v>
      </c>
      <c r="D155" s="9">
        <f>SUM(B155:C155)</f>
        <v>40</v>
      </c>
    </row>
    <row r="156" spans="1:4" ht="15" customHeight="1" x14ac:dyDescent="0.2">
      <c r="A156" s="55" t="s">
        <v>23</v>
      </c>
      <c r="B156" s="23">
        <v>16</v>
      </c>
      <c r="C156" s="23">
        <v>14</v>
      </c>
      <c r="D156" s="9">
        <f>SUM(B156:C156)</f>
        <v>30</v>
      </c>
    </row>
    <row r="157" spans="1:4" ht="15" customHeight="1" x14ac:dyDescent="0.2">
      <c r="A157" s="55" t="s">
        <v>3</v>
      </c>
      <c r="B157" s="23">
        <v>3</v>
      </c>
      <c r="C157" s="23">
        <v>0</v>
      </c>
      <c r="D157" s="9">
        <f>SUM(B157:C157)</f>
        <v>3</v>
      </c>
    </row>
    <row r="158" spans="1:4" ht="15" customHeight="1" x14ac:dyDescent="0.2">
      <c r="A158" s="55" t="s">
        <v>9</v>
      </c>
      <c r="B158" s="23">
        <v>0</v>
      </c>
      <c r="C158" s="23">
        <v>1</v>
      </c>
      <c r="D158" s="9">
        <f>SUM(B158:C158)</f>
        <v>1</v>
      </c>
    </row>
    <row r="159" spans="1:4" ht="15" customHeight="1" x14ac:dyDescent="0.2">
      <c r="A159" s="55" t="s">
        <v>19</v>
      </c>
      <c r="B159" s="23">
        <v>1</v>
      </c>
      <c r="C159" s="23">
        <v>0</v>
      </c>
      <c r="D159" s="9">
        <f>SUM(B159:C159)</f>
        <v>1</v>
      </c>
    </row>
    <row r="160" spans="1:4" ht="15" customHeight="1" x14ac:dyDescent="0.2">
      <c r="A160" s="61" t="s">
        <v>130</v>
      </c>
      <c r="B160" s="25">
        <f>SUM(B161:B169)/2</f>
        <v>531</v>
      </c>
      <c r="C160" s="25">
        <f>SUM(C161:C169)/2</f>
        <v>729</v>
      </c>
      <c r="D160" s="25">
        <f>SUM(B160:C160)</f>
        <v>1260</v>
      </c>
    </row>
    <row r="161" spans="1:4" s="11" customFormat="1" ht="15" customHeight="1" x14ac:dyDescent="0.2">
      <c r="A161" s="13" t="s">
        <v>79</v>
      </c>
      <c r="B161" s="25">
        <f>SUM(B162:B169)</f>
        <v>531</v>
      </c>
      <c r="C161" s="25">
        <f>SUM(C162:C169)</f>
        <v>729</v>
      </c>
      <c r="D161" s="25">
        <f>SUM(B161:C161)</f>
        <v>1260</v>
      </c>
    </row>
    <row r="162" spans="1:4" ht="15" customHeight="1" x14ac:dyDescent="0.2">
      <c r="A162" s="56" t="s">
        <v>22</v>
      </c>
      <c r="B162" s="23">
        <v>256</v>
      </c>
      <c r="C162" s="23">
        <v>310</v>
      </c>
      <c r="D162" s="37">
        <f>SUM(B162:C162)</f>
        <v>566</v>
      </c>
    </row>
    <row r="163" spans="1:4" ht="15" customHeight="1" x14ac:dyDescent="0.2">
      <c r="A163" s="56" t="s">
        <v>13</v>
      </c>
      <c r="B163" s="23">
        <v>130</v>
      </c>
      <c r="C163" s="23">
        <v>227</v>
      </c>
      <c r="D163" s="37">
        <f>SUM(B163:C163)</f>
        <v>357</v>
      </c>
    </row>
    <row r="164" spans="1:4" ht="15" customHeight="1" x14ac:dyDescent="0.2">
      <c r="A164" s="56" t="s">
        <v>3</v>
      </c>
      <c r="B164" s="23">
        <v>63</v>
      </c>
      <c r="C164" s="23">
        <v>47</v>
      </c>
      <c r="D164" s="37">
        <f>SUM(B164:C164)</f>
        <v>110</v>
      </c>
    </row>
    <row r="165" spans="1:4" ht="15" customHeight="1" x14ac:dyDescent="0.2">
      <c r="A165" s="56" t="s">
        <v>9</v>
      </c>
      <c r="B165" s="23">
        <v>27</v>
      </c>
      <c r="C165" s="23">
        <v>38</v>
      </c>
      <c r="D165" s="37">
        <f>SUM(B165:C165)</f>
        <v>65</v>
      </c>
    </row>
    <row r="166" spans="1:4" ht="15" customHeight="1" x14ac:dyDescent="0.2">
      <c r="A166" s="55" t="s">
        <v>23</v>
      </c>
      <c r="B166" s="23">
        <v>9</v>
      </c>
      <c r="C166" s="23">
        <v>18</v>
      </c>
      <c r="D166" s="37">
        <f>SUM(B166:C166)</f>
        <v>27</v>
      </c>
    </row>
    <row r="167" spans="1:4" ht="15" customHeight="1" x14ac:dyDescent="0.2">
      <c r="A167" s="56" t="s">
        <v>14</v>
      </c>
      <c r="B167" s="23">
        <v>6</v>
      </c>
      <c r="C167" s="23">
        <v>5</v>
      </c>
      <c r="D167" s="37">
        <f>SUM(B167:C167)</f>
        <v>11</v>
      </c>
    </row>
    <row r="168" spans="1:4" ht="15" customHeight="1" x14ac:dyDescent="0.2">
      <c r="A168" s="55" t="s">
        <v>21</v>
      </c>
      <c r="B168" s="23">
        <v>1</v>
      </c>
      <c r="C168" s="23">
        <v>4</v>
      </c>
      <c r="D168" s="37">
        <f>SUM(B168:C168)</f>
        <v>5</v>
      </c>
    </row>
    <row r="169" spans="1:4" ht="15" customHeight="1" x14ac:dyDescent="0.2">
      <c r="A169" s="55" t="s">
        <v>19</v>
      </c>
      <c r="B169" s="23">
        <v>39</v>
      </c>
      <c r="C169" s="23">
        <v>80</v>
      </c>
      <c r="D169" s="37">
        <f>SUM(B169:C169)</f>
        <v>119</v>
      </c>
    </row>
    <row r="170" spans="1:4" ht="15" customHeight="1" x14ac:dyDescent="0.2">
      <c r="A170" s="61" t="s">
        <v>129</v>
      </c>
      <c r="B170" s="25">
        <f>+B171</f>
        <v>198</v>
      </c>
      <c r="C170" s="25">
        <f>+C171</f>
        <v>124</v>
      </c>
      <c r="D170" s="25">
        <f>SUM(B170:C170)</f>
        <v>322</v>
      </c>
    </row>
    <row r="171" spans="1:4" s="11" customFormat="1" ht="15" customHeight="1" x14ac:dyDescent="0.2">
      <c r="A171" s="13" t="s">
        <v>77</v>
      </c>
      <c r="B171" s="25">
        <f>SUM(B172:B178)</f>
        <v>198</v>
      </c>
      <c r="C171" s="25">
        <f>SUM(C172:C178)</f>
        <v>124</v>
      </c>
      <c r="D171" s="25">
        <f>SUM(B171:C171)</f>
        <v>322</v>
      </c>
    </row>
    <row r="172" spans="1:4" ht="15" customHeight="1" x14ac:dyDescent="0.2">
      <c r="A172" s="55" t="s">
        <v>3</v>
      </c>
      <c r="B172" s="23">
        <v>147</v>
      </c>
      <c r="C172" s="23">
        <v>72</v>
      </c>
      <c r="D172" s="37">
        <f>SUM(B172:C172)</f>
        <v>219</v>
      </c>
    </row>
    <row r="173" spans="1:4" ht="15" customHeight="1" x14ac:dyDescent="0.2">
      <c r="A173" s="55" t="s">
        <v>13</v>
      </c>
      <c r="B173" s="23">
        <v>27</v>
      </c>
      <c r="C173" s="23">
        <v>27</v>
      </c>
      <c r="D173" s="37">
        <f>SUM(B173:C173)</f>
        <v>54</v>
      </c>
    </row>
    <row r="174" spans="1:4" ht="15" customHeight="1" x14ac:dyDescent="0.2">
      <c r="A174" s="55" t="s">
        <v>21</v>
      </c>
      <c r="B174" s="23">
        <v>15</v>
      </c>
      <c r="C174" s="23">
        <v>12</v>
      </c>
      <c r="D174" s="37">
        <f>SUM(B174:C174)</f>
        <v>27</v>
      </c>
    </row>
    <row r="175" spans="1:4" ht="15" customHeight="1" x14ac:dyDescent="0.2">
      <c r="A175" s="55" t="s">
        <v>14</v>
      </c>
      <c r="B175" s="23">
        <v>5</v>
      </c>
      <c r="C175" s="23">
        <v>3</v>
      </c>
      <c r="D175" s="37">
        <f>SUM(B175:C175)</f>
        <v>8</v>
      </c>
    </row>
    <row r="176" spans="1:4" ht="15" customHeight="1" x14ac:dyDescent="0.2">
      <c r="A176" s="55" t="s">
        <v>22</v>
      </c>
      <c r="B176" s="23">
        <v>1</v>
      </c>
      <c r="C176" s="23">
        <v>1</v>
      </c>
      <c r="D176" s="37">
        <f>SUM(B176:C176)</f>
        <v>2</v>
      </c>
    </row>
    <row r="177" spans="1:4" ht="15" customHeight="1" x14ac:dyDescent="0.2">
      <c r="A177" s="55" t="s">
        <v>6</v>
      </c>
      <c r="B177" s="23">
        <v>1</v>
      </c>
      <c r="C177" s="23">
        <v>0</v>
      </c>
      <c r="D177" s="37">
        <f>SUM(B177:C177)</f>
        <v>1</v>
      </c>
    </row>
    <row r="178" spans="1:4" ht="15" customHeight="1" x14ac:dyDescent="0.2">
      <c r="A178" s="55" t="s">
        <v>19</v>
      </c>
      <c r="B178" s="23">
        <v>2</v>
      </c>
      <c r="C178" s="23">
        <v>9</v>
      </c>
      <c r="D178" s="37">
        <f>SUM(B178:C178)</f>
        <v>11</v>
      </c>
    </row>
    <row r="179" spans="1:4" ht="15" customHeight="1" x14ac:dyDescent="0.2">
      <c r="A179" s="61" t="s">
        <v>128</v>
      </c>
      <c r="B179" s="25">
        <f>SUM(B180:B239)/2</f>
        <v>224</v>
      </c>
      <c r="C179" s="25">
        <f>SUM(C180:C239)/2</f>
        <v>387.5</v>
      </c>
      <c r="D179" s="25">
        <f>SUM(B179:C179)</f>
        <v>611.5</v>
      </c>
    </row>
    <row r="180" spans="1:4" s="11" customFormat="1" ht="15" customHeight="1" x14ac:dyDescent="0.2">
      <c r="A180" s="13" t="s">
        <v>127</v>
      </c>
      <c r="B180" s="12">
        <f>SUM(B181:B184)</f>
        <v>16</v>
      </c>
      <c r="C180" s="12">
        <f>SUM(C181:C184)</f>
        <v>28</v>
      </c>
      <c r="D180" s="12">
        <f>SUM(B180:C180)</f>
        <v>44</v>
      </c>
    </row>
    <row r="181" spans="1:4" ht="15" customHeight="1" x14ac:dyDescent="0.2">
      <c r="A181" s="60" t="s">
        <v>3</v>
      </c>
      <c r="B181" s="9">
        <v>13</v>
      </c>
      <c r="C181" s="9">
        <v>22</v>
      </c>
      <c r="D181" s="9">
        <f>SUM(B181:C181)</f>
        <v>35</v>
      </c>
    </row>
    <row r="182" spans="1:4" ht="15" customHeight="1" x14ac:dyDescent="0.2">
      <c r="A182" s="60" t="s">
        <v>6</v>
      </c>
      <c r="B182" s="9">
        <v>1</v>
      </c>
      <c r="C182" s="9">
        <v>3</v>
      </c>
      <c r="D182" s="9">
        <f>SUM(B182:C182)</f>
        <v>4</v>
      </c>
    </row>
    <row r="183" spans="1:4" ht="15" customHeight="1" x14ac:dyDescent="0.2">
      <c r="A183" s="60" t="s">
        <v>9</v>
      </c>
      <c r="B183" s="9">
        <v>0</v>
      </c>
      <c r="C183" s="9">
        <v>2</v>
      </c>
      <c r="D183" s="9">
        <f>SUM(B183:C183)</f>
        <v>2</v>
      </c>
    </row>
    <row r="184" spans="1:4" ht="15" customHeight="1" x14ac:dyDescent="0.2">
      <c r="A184" s="60" t="s">
        <v>19</v>
      </c>
      <c r="B184" s="9">
        <v>2</v>
      </c>
      <c r="C184" s="9">
        <v>1</v>
      </c>
      <c r="D184" s="9">
        <f>SUM(B184:C184)</f>
        <v>3</v>
      </c>
    </row>
    <row r="185" spans="1:4" s="11" customFormat="1" ht="15" customHeight="1" x14ac:dyDescent="0.2">
      <c r="A185" s="59" t="s">
        <v>4</v>
      </c>
      <c r="B185" s="12">
        <f>SUM(B186:B188)</f>
        <v>5</v>
      </c>
      <c r="C185" s="12">
        <f>SUM(C186:C188)</f>
        <v>10</v>
      </c>
      <c r="D185" s="12">
        <f>SUM(B185:C185)</f>
        <v>15</v>
      </c>
    </row>
    <row r="186" spans="1:4" ht="15" customHeight="1" x14ac:dyDescent="0.2">
      <c r="A186" s="60" t="s">
        <v>3</v>
      </c>
      <c r="B186" s="9">
        <v>4</v>
      </c>
      <c r="C186" s="9">
        <v>9</v>
      </c>
      <c r="D186" s="9">
        <f>SUM(B186:C186)</f>
        <v>13</v>
      </c>
    </row>
    <row r="187" spans="1:4" ht="15" customHeight="1" x14ac:dyDescent="0.2">
      <c r="A187" s="60" t="s">
        <v>12</v>
      </c>
      <c r="B187" s="9">
        <v>1</v>
      </c>
      <c r="C187" s="9">
        <v>0</v>
      </c>
      <c r="D187" s="9">
        <f>SUM(B187:C187)</f>
        <v>1</v>
      </c>
    </row>
    <row r="188" spans="1:4" ht="15" customHeight="1" x14ac:dyDescent="0.2">
      <c r="A188" s="60" t="s">
        <v>19</v>
      </c>
      <c r="B188" s="9">
        <v>0</v>
      </c>
      <c r="C188" s="9">
        <v>1</v>
      </c>
      <c r="D188" s="9">
        <f>SUM(B188:C188)</f>
        <v>1</v>
      </c>
    </row>
    <row r="189" spans="1:4" s="11" customFormat="1" ht="15" customHeight="1" x14ac:dyDescent="0.2">
      <c r="A189" s="58" t="s">
        <v>126</v>
      </c>
      <c r="B189" s="12">
        <f>SUM(B190:B193)</f>
        <v>16</v>
      </c>
      <c r="C189" s="12">
        <f>SUM(C190:C193)</f>
        <v>22</v>
      </c>
      <c r="D189" s="12">
        <f>SUM(B189:C189)</f>
        <v>38</v>
      </c>
    </row>
    <row r="190" spans="1:4" ht="15" customHeight="1" x14ac:dyDescent="0.2">
      <c r="A190" s="60" t="s">
        <v>3</v>
      </c>
      <c r="B190" s="37">
        <v>15</v>
      </c>
      <c r="C190" s="37">
        <v>17</v>
      </c>
      <c r="D190" s="9">
        <f>SUM(B190:C190)</f>
        <v>32</v>
      </c>
    </row>
    <row r="191" spans="1:4" ht="15" customHeight="1" x14ac:dyDescent="0.2">
      <c r="A191" s="60" t="s">
        <v>9</v>
      </c>
      <c r="B191" s="37">
        <v>1</v>
      </c>
      <c r="C191" s="37">
        <v>3</v>
      </c>
      <c r="D191" s="9">
        <f>SUM(B191:C191)</f>
        <v>4</v>
      </c>
    </row>
    <row r="192" spans="1:4" ht="15" customHeight="1" x14ac:dyDescent="0.2">
      <c r="A192" s="60" t="s">
        <v>6</v>
      </c>
      <c r="B192" s="37">
        <v>0</v>
      </c>
      <c r="C192" s="37">
        <v>1</v>
      </c>
      <c r="D192" s="9">
        <f>SUM(B192:C192)</f>
        <v>1</v>
      </c>
    </row>
    <row r="193" spans="1:4" ht="15" customHeight="1" x14ac:dyDescent="0.2">
      <c r="A193" s="55" t="s">
        <v>19</v>
      </c>
      <c r="B193" s="9">
        <v>0</v>
      </c>
      <c r="C193" s="9">
        <v>1</v>
      </c>
      <c r="D193" s="9">
        <f>SUM(B193:C193)</f>
        <v>1</v>
      </c>
    </row>
    <row r="194" spans="1:4" s="11" customFormat="1" ht="15" customHeight="1" x14ac:dyDescent="0.2">
      <c r="A194" s="13" t="s">
        <v>86</v>
      </c>
      <c r="B194" s="25">
        <f>SUM(B195:B196)</f>
        <v>40</v>
      </c>
      <c r="C194" s="25">
        <f>SUM(C195:C196)</f>
        <v>21</v>
      </c>
      <c r="D194" s="12">
        <f>SUM(B194:C194)</f>
        <v>61</v>
      </c>
    </row>
    <row r="195" spans="1:4" ht="15" customHeight="1" x14ac:dyDescent="0.2">
      <c r="A195" s="10" t="s">
        <v>3</v>
      </c>
      <c r="B195" s="9">
        <v>39</v>
      </c>
      <c r="C195" s="9">
        <v>19</v>
      </c>
      <c r="D195" s="37">
        <f>SUM(B195:C195)</f>
        <v>58</v>
      </c>
    </row>
    <row r="196" spans="1:4" ht="15" customHeight="1" x14ac:dyDescent="0.2">
      <c r="A196" s="10" t="s">
        <v>9</v>
      </c>
      <c r="B196" s="9">
        <v>1</v>
      </c>
      <c r="C196" s="9">
        <v>2</v>
      </c>
      <c r="D196" s="37">
        <f>SUM(B196:C196)</f>
        <v>3</v>
      </c>
    </row>
    <row r="197" spans="1:4" s="11" customFormat="1" ht="15" customHeight="1" x14ac:dyDescent="0.2">
      <c r="A197" s="13" t="s">
        <v>125</v>
      </c>
      <c r="B197" s="12">
        <f>SUM(B198:B201)</f>
        <v>40</v>
      </c>
      <c r="C197" s="12">
        <f>SUM(C198:C201)</f>
        <v>41</v>
      </c>
      <c r="D197" s="12">
        <f>SUM(B197:C197)</f>
        <v>81</v>
      </c>
    </row>
    <row r="198" spans="1:4" ht="15" customHeight="1" x14ac:dyDescent="0.2">
      <c r="A198" s="60" t="s">
        <v>3</v>
      </c>
      <c r="B198" s="9">
        <v>31</v>
      </c>
      <c r="C198" s="9">
        <v>34</v>
      </c>
      <c r="D198" s="9">
        <f>SUM(B198:C198)</f>
        <v>65</v>
      </c>
    </row>
    <row r="199" spans="1:4" ht="15" customHeight="1" x14ac:dyDescent="0.2">
      <c r="A199" s="60" t="s">
        <v>6</v>
      </c>
      <c r="B199" s="9">
        <v>5</v>
      </c>
      <c r="C199" s="9">
        <v>3</v>
      </c>
      <c r="D199" s="9">
        <f>SUM(B199:C199)</f>
        <v>8</v>
      </c>
    </row>
    <row r="200" spans="1:4" ht="15" customHeight="1" x14ac:dyDescent="0.2">
      <c r="A200" s="60" t="s">
        <v>9</v>
      </c>
      <c r="B200" s="9">
        <v>3</v>
      </c>
      <c r="C200" s="9">
        <v>3</v>
      </c>
      <c r="D200" s="9">
        <f>SUM(B200:C200)</f>
        <v>6</v>
      </c>
    </row>
    <row r="201" spans="1:4" ht="15" customHeight="1" x14ac:dyDescent="0.2">
      <c r="A201" s="60" t="s">
        <v>19</v>
      </c>
      <c r="B201" s="9">
        <v>1</v>
      </c>
      <c r="C201" s="9">
        <v>1</v>
      </c>
      <c r="D201" s="9">
        <f>SUM(B201:C201)</f>
        <v>2</v>
      </c>
    </row>
    <row r="202" spans="1:4" s="11" customFormat="1" ht="15" customHeight="1" x14ac:dyDescent="0.2">
      <c r="A202" s="13" t="s">
        <v>85</v>
      </c>
      <c r="B202" s="12">
        <f>SUM(B203:B205)</f>
        <v>40</v>
      </c>
      <c r="C202" s="12">
        <f>SUM(C203:C205)</f>
        <v>32</v>
      </c>
      <c r="D202" s="12">
        <f>SUM(B202:C202)</f>
        <v>72</v>
      </c>
    </row>
    <row r="203" spans="1:4" ht="15" customHeight="1" x14ac:dyDescent="0.2">
      <c r="A203" s="10" t="s">
        <v>3</v>
      </c>
      <c r="B203" s="9">
        <v>39</v>
      </c>
      <c r="C203" s="9">
        <v>30</v>
      </c>
      <c r="D203" s="9">
        <f>SUM(B203:C203)</f>
        <v>69</v>
      </c>
    </row>
    <row r="204" spans="1:4" ht="15" customHeight="1" x14ac:dyDescent="0.2">
      <c r="A204" s="10" t="s">
        <v>9</v>
      </c>
      <c r="B204" s="9">
        <v>1</v>
      </c>
      <c r="C204" s="9">
        <v>1</v>
      </c>
      <c r="D204" s="9">
        <f>SUM(B204:C204)</f>
        <v>2</v>
      </c>
    </row>
    <row r="205" spans="1:4" ht="15" customHeight="1" x14ac:dyDescent="0.2">
      <c r="A205" s="10" t="s">
        <v>12</v>
      </c>
      <c r="B205" s="9">
        <v>0</v>
      </c>
      <c r="C205" s="9">
        <v>1</v>
      </c>
      <c r="D205" s="9">
        <f>SUM(B205:C205)</f>
        <v>1</v>
      </c>
    </row>
    <row r="206" spans="1:4" s="11" customFormat="1" ht="15" customHeight="1" x14ac:dyDescent="0.2">
      <c r="A206" s="13" t="s">
        <v>84</v>
      </c>
      <c r="B206" s="12">
        <f>SUM(B207:B211)</f>
        <v>34</v>
      </c>
      <c r="C206" s="12">
        <f>SUM(C207:C211)</f>
        <v>55</v>
      </c>
      <c r="D206" s="12">
        <f>SUM(B206:C206)</f>
        <v>89</v>
      </c>
    </row>
    <row r="207" spans="1:4" ht="15" customHeight="1" x14ac:dyDescent="0.2">
      <c r="A207" s="10" t="s">
        <v>3</v>
      </c>
      <c r="B207" s="9">
        <v>34</v>
      </c>
      <c r="C207" s="9">
        <v>50</v>
      </c>
      <c r="D207" s="9">
        <f>SUM(B207:C207)</f>
        <v>84</v>
      </c>
    </row>
    <row r="208" spans="1:4" ht="15" customHeight="1" x14ac:dyDescent="0.2">
      <c r="A208" s="10" t="s">
        <v>12</v>
      </c>
      <c r="B208" s="9">
        <v>0</v>
      </c>
      <c r="C208" s="9">
        <v>2</v>
      </c>
      <c r="D208" s="9">
        <f>SUM(B208:C208)</f>
        <v>2</v>
      </c>
    </row>
    <row r="209" spans="1:4" ht="15" customHeight="1" x14ac:dyDescent="0.2">
      <c r="A209" s="10" t="s">
        <v>20</v>
      </c>
      <c r="B209" s="9">
        <v>0</v>
      </c>
      <c r="C209" s="9">
        <v>1</v>
      </c>
      <c r="D209" s="9">
        <f>SUM(B209:C209)</f>
        <v>1</v>
      </c>
    </row>
    <row r="210" spans="1:4" ht="14.25" customHeight="1" x14ac:dyDescent="0.2">
      <c r="A210" s="10" t="s">
        <v>9</v>
      </c>
      <c r="B210" s="9">
        <v>0</v>
      </c>
      <c r="C210" s="9">
        <v>1</v>
      </c>
      <c r="D210" s="9">
        <f>SUM(B210:C210)</f>
        <v>1</v>
      </c>
    </row>
    <row r="211" spans="1:4" ht="15" customHeight="1" x14ac:dyDescent="0.2">
      <c r="A211" s="10" t="s">
        <v>6</v>
      </c>
      <c r="B211" s="9">
        <v>0</v>
      </c>
      <c r="C211" s="9">
        <v>1</v>
      </c>
      <c r="D211" s="9">
        <f>SUM(B211:C211)</f>
        <v>1</v>
      </c>
    </row>
    <row r="212" spans="1:4" s="11" customFormat="1" ht="15" customHeight="1" x14ac:dyDescent="0.2">
      <c r="A212" s="13" t="s">
        <v>124</v>
      </c>
      <c r="B212" s="12">
        <f>B213</f>
        <v>1</v>
      </c>
      <c r="C212" s="12">
        <f>C213</f>
        <v>7</v>
      </c>
      <c r="D212" s="12">
        <f>SUM(B212:C212)</f>
        <v>8</v>
      </c>
    </row>
    <row r="213" spans="1:4" ht="15" customHeight="1" x14ac:dyDescent="0.2">
      <c r="A213" s="60" t="s">
        <v>3</v>
      </c>
      <c r="B213" s="9">
        <v>1</v>
      </c>
      <c r="C213" s="9">
        <v>7</v>
      </c>
      <c r="D213" s="9">
        <f>SUM(B213:C213)</f>
        <v>8</v>
      </c>
    </row>
    <row r="214" spans="1:4" ht="15" customHeight="1" x14ac:dyDescent="0.2">
      <c r="A214" s="60" t="s">
        <v>6</v>
      </c>
      <c r="B214" s="9">
        <v>0</v>
      </c>
      <c r="C214" s="9">
        <v>1</v>
      </c>
      <c r="D214" s="9">
        <f>SUM(B214:C214)</f>
        <v>1</v>
      </c>
    </row>
    <row r="215" spans="1:4" s="11" customFormat="1" ht="15" customHeight="1" x14ac:dyDescent="0.2">
      <c r="A215" s="13" t="s">
        <v>123</v>
      </c>
      <c r="B215" s="12">
        <f>SUM(B216:B217)</f>
        <v>4</v>
      </c>
      <c r="C215" s="12">
        <f>SUM(C216:C217)</f>
        <v>6</v>
      </c>
      <c r="D215" s="12">
        <f>SUM(B215:C215)</f>
        <v>10</v>
      </c>
    </row>
    <row r="216" spans="1:4" ht="15" customHeight="1" x14ac:dyDescent="0.2">
      <c r="A216" s="60" t="s">
        <v>3</v>
      </c>
      <c r="B216" s="9">
        <v>4</v>
      </c>
      <c r="C216" s="9">
        <v>5</v>
      </c>
      <c r="D216" s="9">
        <f>SUM(B216:C216)</f>
        <v>9</v>
      </c>
    </row>
    <row r="217" spans="1:4" ht="15" customHeight="1" x14ac:dyDescent="0.2">
      <c r="A217" s="60" t="s">
        <v>19</v>
      </c>
      <c r="B217" s="9">
        <v>0</v>
      </c>
      <c r="C217" s="9">
        <v>1</v>
      </c>
      <c r="D217" s="9">
        <f>SUM(B217:C217)</f>
        <v>1</v>
      </c>
    </row>
    <row r="218" spans="1:4" s="11" customFormat="1" ht="15" customHeight="1" x14ac:dyDescent="0.2">
      <c r="A218" s="13" t="s">
        <v>122</v>
      </c>
      <c r="B218" s="12">
        <f>SUM(B219:B220)</f>
        <v>6</v>
      </c>
      <c r="C218" s="12">
        <f>SUM(C219:C220)</f>
        <v>18</v>
      </c>
      <c r="D218" s="12">
        <f>SUM(B218:C218)</f>
        <v>24</v>
      </c>
    </row>
    <row r="219" spans="1:4" ht="15" customHeight="1" x14ac:dyDescent="0.2">
      <c r="A219" s="10" t="s">
        <v>3</v>
      </c>
      <c r="B219" s="9">
        <v>6</v>
      </c>
      <c r="C219" s="9">
        <v>16</v>
      </c>
      <c r="D219" s="9">
        <f>SUM(B219:C219)</f>
        <v>22</v>
      </c>
    </row>
    <row r="220" spans="1:4" ht="15" customHeight="1" x14ac:dyDescent="0.2">
      <c r="A220" s="10" t="s">
        <v>6</v>
      </c>
      <c r="B220" s="9">
        <v>0</v>
      </c>
      <c r="C220" s="9">
        <v>2</v>
      </c>
      <c r="D220" s="9">
        <f>SUM(B220:C220)</f>
        <v>2</v>
      </c>
    </row>
    <row r="221" spans="1:4" s="11" customFormat="1" ht="15" customHeight="1" x14ac:dyDescent="0.2">
      <c r="A221" s="13" t="s">
        <v>121</v>
      </c>
      <c r="B221" s="12">
        <f>SUM(B222:B225)</f>
        <v>2</v>
      </c>
      <c r="C221" s="12">
        <f>SUM(C222:C225)</f>
        <v>4</v>
      </c>
      <c r="D221" s="12">
        <f>SUM(B221:C221)</f>
        <v>6</v>
      </c>
    </row>
    <row r="222" spans="1:4" ht="15" customHeight="1" x14ac:dyDescent="0.2">
      <c r="A222" s="10" t="s">
        <v>3</v>
      </c>
      <c r="B222" s="9">
        <v>1</v>
      </c>
      <c r="C222" s="9">
        <v>2</v>
      </c>
      <c r="D222" s="9">
        <f>SUM(B222:C222)</f>
        <v>3</v>
      </c>
    </row>
    <row r="223" spans="1:4" ht="15" customHeight="1" x14ac:dyDescent="0.2">
      <c r="A223" s="10" t="s">
        <v>9</v>
      </c>
      <c r="B223" s="9">
        <v>0</v>
      </c>
      <c r="C223" s="9">
        <v>1</v>
      </c>
      <c r="D223" s="9">
        <f>SUM(B223:C223)</f>
        <v>1</v>
      </c>
    </row>
    <row r="224" spans="1:4" ht="15" customHeight="1" x14ac:dyDescent="0.2">
      <c r="A224" s="10" t="s">
        <v>6</v>
      </c>
      <c r="B224" s="9">
        <v>0</v>
      </c>
      <c r="C224" s="9">
        <v>1</v>
      </c>
      <c r="D224" s="9">
        <f>SUM(B224:C224)</f>
        <v>1</v>
      </c>
    </row>
    <row r="225" spans="1:4" ht="15" customHeight="1" x14ac:dyDescent="0.2">
      <c r="A225" s="10" t="s">
        <v>12</v>
      </c>
      <c r="B225" s="9">
        <v>1</v>
      </c>
      <c r="C225" s="9">
        <v>0</v>
      </c>
      <c r="D225" s="9">
        <f>SUM(B225:C225)</f>
        <v>1</v>
      </c>
    </row>
    <row r="226" spans="1:4" s="11" customFormat="1" ht="15" customHeight="1" x14ac:dyDescent="0.2">
      <c r="A226" s="13" t="s">
        <v>120</v>
      </c>
      <c r="B226" s="12">
        <f>SUM(B227:B229)</f>
        <v>8</v>
      </c>
      <c r="C226" s="12">
        <f>SUM(C227:C229)</f>
        <v>9</v>
      </c>
      <c r="D226" s="12">
        <f>SUM(B226:C226)</f>
        <v>17</v>
      </c>
    </row>
    <row r="227" spans="1:4" ht="15" customHeight="1" x14ac:dyDescent="0.2">
      <c r="A227" s="10" t="s">
        <v>3</v>
      </c>
      <c r="B227" s="9">
        <v>6</v>
      </c>
      <c r="C227" s="9">
        <v>7</v>
      </c>
      <c r="D227" s="9">
        <f>SUM(B227:C227)</f>
        <v>13</v>
      </c>
    </row>
    <row r="228" spans="1:4" ht="15" customHeight="1" x14ac:dyDescent="0.2">
      <c r="A228" s="10" t="s">
        <v>9</v>
      </c>
      <c r="B228" s="9">
        <v>1</v>
      </c>
      <c r="C228" s="9">
        <v>1</v>
      </c>
      <c r="D228" s="9">
        <f>SUM(B228:C228)</f>
        <v>2</v>
      </c>
    </row>
    <row r="229" spans="1:4" ht="15" customHeight="1" x14ac:dyDescent="0.2">
      <c r="A229" s="10" t="s">
        <v>6</v>
      </c>
      <c r="B229" s="9">
        <v>1</v>
      </c>
      <c r="C229" s="9">
        <v>1</v>
      </c>
      <c r="D229" s="9">
        <f>SUM(B229:C229)</f>
        <v>2</v>
      </c>
    </row>
    <row r="230" spans="1:4" s="11" customFormat="1" ht="15" customHeight="1" x14ac:dyDescent="0.2">
      <c r="A230" s="13" t="s">
        <v>119</v>
      </c>
      <c r="B230" s="12">
        <f>SUM(B231:B233)</f>
        <v>5</v>
      </c>
      <c r="C230" s="12">
        <f>SUM(C231:C233)</f>
        <v>20</v>
      </c>
      <c r="D230" s="12">
        <f>SUM(B230:C230)</f>
        <v>25</v>
      </c>
    </row>
    <row r="231" spans="1:4" ht="15" customHeight="1" x14ac:dyDescent="0.2">
      <c r="A231" s="10" t="s">
        <v>3</v>
      </c>
      <c r="B231" s="9">
        <v>5</v>
      </c>
      <c r="C231" s="9">
        <v>16</v>
      </c>
      <c r="D231" s="9">
        <f>SUM(B231:C231)</f>
        <v>21</v>
      </c>
    </row>
    <row r="232" spans="1:4" ht="15" customHeight="1" x14ac:dyDescent="0.2">
      <c r="A232" s="10" t="s">
        <v>9</v>
      </c>
      <c r="B232" s="9">
        <v>0</v>
      </c>
      <c r="C232" s="9">
        <v>3</v>
      </c>
      <c r="D232" s="9">
        <f>SUM(B232:C232)</f>
        <v>3</v>
      </c>
    </row>
    <row r="233" spans="1:4" ht="15" customHeight="1" x14ac:dyDescent="0.2">
      <c r="A233" s="10" t="s">
        <v>19</v>
      </c>
      <c r="B233" s="9">
        <v>0</v>
      </c>
      <c r="C233" s="9">
        <v>1</v>
      </c>
      <c r="D233" s="9">
        <f>SUM(B233:C233)</f>
        <v>1</v>
      </c>
    </row>
    <row r="234" spans="1:4" s="11" customFormat="1" ht="15" customHeight="1" x14ac:dyDescent="0.2">
      <c r="A234" s="13" t="s">
        <v>71</v>
      </c>
      <c r="B234" s="12">
        <f>SUM(B235:B239)</f>
        <v>7</v>
      </c>
      <c r="C234" s="12">
        <f>SUM(C235:C239)</f>
        <v>114</v>
      </c>
      <c r="D234" s="12">
        <f>SUM(B234:C234)</f>
        <v>121</v>
      </c>
    </row>
    <row r="235" spans="1:4" ht="15" customHeight="1" x14ac:dyDescent="0.2">
      <c r="A235" s="55" t="s">
        <v>3</v>
      </c>
      <c r="B235" s="9">
        <v>6</v>
      </c>
      <c r="C235" s="9">
        <v>98</v>
      </c>
      <c r="D235" s="9">
        <f>SUM(B235:C235)</f>
        <v>104</v>
      </c>
    </row>
    <row r="236" spans="1:4" ht="15" customHeight="1" x14ac:dyDescent="0.2">
      <c r="A236" s="55" t="s">
        <v>9</v>
      </c>
      <c r="B236" s="9">
        <v>0</v>
      </c>
      <c r="C236" s="9">
        <v>7</v>
      </c>
      <c r="D236" s="9">
        <f>SUM(B236:C236)</f>
        <v>7</v>
      </c>
    </row>
    <row r="237" spans="1:4" ht="15" customHeight="1" x14ac:dyDescent="0.2">
      <c r="A237" s="55" t="s">
        <v>12</v>
      </c>
      <c r="B237" s="9">
        <v>0</v>
      </c>
      <c r="C237" s="9">
        <v>3</v>
      </c>
      <c r="D237" s="9">
        <f>SUM(B237:C237)</f>
        <v>3</v>
      </c>
    </row>
    <row r="238" spans="1:4" ht="15" customHeight="1" x14ac:dyDescent="0.2">
      <c r="A238" s="55" t="s">
        <v>6</v>
      </c>
      <c r="B238" s="9">
        <v>0</v>
      </c>
      <c r="C238" s="9">
        <v>1</v>
      </c>
      <c r="D238" s="9">
        <f>SUM(B238:C238)</f>
        <v>1</v>
      </c>
    </row>
    <row r="239" spans="1:4" ht="15" customHeight="1" x14ac:dyDescent="0.2">
      <c r="A239" s="55" t="s">
        <v>19</v>
      </c>
      <c r="B239" s="9">
        <v>1</v>
      </c>
      <c r="C239" s="9">
        <v>5</v>
      </c>
      <c r="D239" s="9">
        <f>SUM(B239:C239)</f>
        <v>6</v>
      </c>
    </row>
    <row r="240" spans="1:4" x14ac:dyDescent="0.2">
      <c r="A240" s="61" t="s">
        <v>118</v>
      </c>
      <c r="B240" s="25">
        <f>SUM(B241,B248,B254,B261,B270,B277,B283,B292,B297,B307,B316,B322,B332,B341)</f>
        <v>1320</v>
      </c>
      <c r="C240" s="25">
        <f>SUM(C241,C248,C254,C261,C270,C277,C283,C292,C297,C307,C316,C322,C332,C341)</f>
        <v>354</v>
      </c>
      <c r="D240" s="25">
        <f>SUM(B240:C240)</f>
        <v>1674</v>
      </c>
    </row>
    <row r="241" spans="1:4" s="11" customFormat="1" ht="15" customHeight="1" x14ac:dyDescent="0.2">
      <c r="A241" s="13" t="s">
        <v>76</v>
      </c>
      <c r="B241" s="25">
        <f>SUM(B242:B247)</f>
        <v>190</v>
      </c>
      <c r="C241" s="25">
        <f>SUM(C242:C247)</f>
        <v>35</v>
      </c>
      <c r="D241" s="25">
        <f>SUM(B241:C241)</f>
        <v>225</v>
      </c>
    </row>
    <row r="242" spans="1:4" ht="15" customHeight="1" x14ac:dyDescent="0.2">
      <c r="A242" s="10" t="s">
        <v>22</v>
      </c>
      <c r="B242" s="37">
        <v>66</v>
      </c>
      <c r="C242" s="37">
        <v>16</v>
      </c>
      <c r="D242" s="37">
        <f>SUM(B242:C242)</f>
        <v>82</v>
      </c>
    </row>
    <row r="243" spans="1:4" ht="15" customHeight="1" x14ac:dyDescent="0.2">
      <c r="A243" s="10" t="s">
        <v>3</v>
      </c>
      <c r="B243" s="37">
        <v>58</v>
      </c>
      <c r="C243" s="37">
        <v>10</v>
      </c>
      <c r="D243" s="37">
        <f>SUM(B243:C243)</f>
        <v>68</v>
      </c>
    </row>
    <row r="244" spans="1:4" ht="15" customHeight="1" x14ac:dyDescent="0.2">
      <c r="A244" s="10" t="s">
        <v>13</v>
      </c>
      <c r="B244" s="37">
        <v>32</v>
      </c>
      <c r="C244" s="37">
        <v>3</v>
      </c>
      <c r="D244" s="37">
        <f>SUM(B244:C244)</f>
        <v>35</v>
      </c>
    </row>
    <row r="245" spans="1:4" ht="15" customHeight="1" x14ac:dyDescent="0.2">
      <c r="A245" s="10" t="s">
        <v>23</v>
      </c>
      <c r="B245" s="37">
        <v>20</v>
      </c>
      <c r="C245" s="37">
        <v>1</v>
      </c>
      <c r="D245" s="37">
        <f>SUM(B245:C245)</f>
        <v>21</v>
      </c>
    </row>
    <row r="246" spans="1:4" ht="15" customHeight="1" x14ac:dyDescent="0.2">
      <c r="A246" s="10" t="s">
        <v>9</v>
      </c>
      <c r="B246" s="37">
        <v>10</v>
      </c>
      <c r="C246" s="37">
        <v>4</v>
      </c>
      <c r="D246" s="37">
        <f>SUM(B246:C246)</f>
        <v>14</v>
      </c>
    </row>
    <row r="247" spans="1:4" ht="15" customHeight="1" x14ac:dyDescent="0.2">
      <c r="A247" s="10" t="s">
        <v>14</v>
      </c>
      <c r="B247" s="37">
        <v>4</v>
      </c>
      <c r="C247" s="37">
        <v>1</v>
      </c>
      <c r="D247" s="37">
        <f>SUM(B247:C247)</f>
        <v>5</v>
      </c>
    </row>
    <row r="248" spans="1:4" s="11" customFormat="1" ht="15" customHeight="1" x14ac:dyDescent="0.2">
      <c r="A248" s="13" t="s">
        <v>117</v>
      </c>
      <c r="B248" s="25">
        <f>SUM(B249:B253)</f>
        <v>21</v>
      </c>
      <c r="C248" s="25">
        <f>SUM(C249:C253)</f>
        <v>5</v>
      </c>
      <c r="D248" s="25">
        <f>SUM(B248:C248)</f>
        <v>26</v>
      </c>
    </row>
    <row r="249" spans="1:4" ht="15" customHeight="1" x14ac:dyDescent="0.2">
      <c r="A249" s="10" t="s">
        <v>22</v>
      </c>
      <c r="B249" s="37">
        <v>10</v>
      </c>
      <c r="C249" s="37">
        <v>3</v>
      </c>
      <c r="D249" s="37">
        <f>SUM(B249:C249)</f>
        <v>13</v>
      </c>
    </row>
    <row r="250" spans="1:4" ht="15" customHeight="1" x14ac:dyDescent="0.2">
      <c r="A250" s="10" t="s">
        <v>3</v>
      </c>
      <c r="B250" s="37">
        <v>4</v>
      </c>
      <c r="C250" s="37">
        <v>2</v>
      </c>
      <c r="D250" s="37">
        <f>SUM(B250:C250)</f>
        <v>6</v>
      </c>
    </row>
    <row r="251" spans="1:4" ht="15" customHeight="1" x14ac:dyDescent="0.2">
      <c r="A251" s="10" t="s">
        <v>9</v>
      </c>
      <c r="B251" s="37">
        <v>4</v>
      </c>
      <c r="C251" s="37">
        <v>0</v>
      </c>
      <c r="D251" s="37">
        <f>SUM(B251:C251)</f>
        <v>4</v>
      </c>
    </row>
    <row r="252" spans="1:4" ht="15" customHeight="1" x14ac:dyDescent="0.2">
      <c r="A252" s="10" t="s">
        <v>12</v>
      </c>
      <c r="B252" s="37">
        <v>2</v>
      </c>
      <c r="C252" s="37">
        <v>0</v>
      </c>
      <c r="D252" s="37">
        <f>SUM(B252:C252)</f>
        <v>2</v>
      </c>
    </row>
    <row r="253" spans="1:4" ht="15" customHeight="1" x14ac:dyDescent="0.2">
      <c r="A253" s="10" t="s">
        <v>6</v>
      </c>
      <c r="B253" s="37">
        <v>1</v>
      </c>
      <c r="C253" s="37">
        <v>0</v>
      </c>
      <c r="D253" s="37">
        <f>SUM(B253:C253)</f>
        <v>1</v>
      </c>
    </row>
    <row r="254" spans="1:4" s="11" customFormat="1" ht="15" customHeight="1" x14ac:dyDescent="0.2">
      <c r="A254" s="13" t="s">
        <v>75</v>
      </c>
      <c r="B254" s="25">
        <f>SUM(B255:B260)</f>
        <v>192</v>
      </c>
      <c r="C254" s="25">
        <f>SUM(C255:C260)</f>
        <v>26</v>
      </c>
      <c r="D254" s="25">
        <f>SUM(B254:C254)</f>
        <v>218</v>
      </c>
    </row>
    <row r="255" spans="1:4" ht="15" customHeight="1" x14ac:dyDescent="0.2">
      <c r="A255" s="10" t="s">
        <v>22</v>
      </c>
      <c r="B255" s="37">
        <v>120</v>
      </c>
      <c r="C255" s="37">
        <v>14</v>
      </c>
      <c r="D255" s="37">
        <f>SUM(B255:C255)</f>
        <v>134</v>
      </c>
    </row>
    <row r="256" spans="1:4" ht="15" customHeight="1" x14ac:dyDescent="0.2">
      <c r="A256" s="10" t="s">
        <v>3</v>
      </c>
      <c r="B256" s="37">
        <v>41</v>
      </c>
      <c r="C256" s="37">
        <v>6</v>
      </c>
      <c r="D256" s="37">
        <f>SUM(B256:C256)</f>
        <v>47</v>
      </c>
    </row>
    <row r="257" spans="1:4" ht="15" customHeight="1" x14ac:dyDescent="0.2">
      <c r="A257" s="10" t="s">
        <v>13</v>
      </c>
      <c r="B257" s="37">
        <v>14</v>
      </c>
      <c r="C257" s="37">
        <v>4</v>
      </c>
      <c r="D257" s="37">
        <f>SUM(B257:C257)</f>
        <v>18</v>
      </c>
    </row>
    <row r="258" spans="1:4" ht="15" customHeight="1" x14ac:dyDescent="0.2">
      <c r="A258" s="10" t="s">
        <v>9</v>
      </c>
      <c r="B258" s="37">
        <v>9</v>
      </c>
      <c r="C258" s="37">
        <v>2</v>
      </c>
      <c r="D258" s="37">
        <f>SUM(B258:C258)</f>
        <v>11</v>
      </c>
    </row>
    <row r="259" spans="1:4" ht="15" customHeight="1" x14ac:dyDescent="0.2">
      <c r="A259" s="10" t="s">
        <v>14</v>
      </c>
      <c r="B259" s="37">
        <v>4</v>
      </c>
      <c r="C259" s="37">
        <v>0</v>
      </c>
      <c r="D259" s="37">
        <f>SUM(B259:C259)</f>
        <v>4</v>
      </c>
    </row>
    <row r="260" spans="1:4" ht="15" customHeight="1" x14ac:dyDescent="0.2">
      <c r="A260" s="10" t="s">
        <v>23</v>
      </c>
      <c r="B260" s="37">
        <v>4</v>
      </c>
      <c r="C260" s="37">
        <v>0</v>
      </c>
      <c r="D260" s="37">
        <f>SUM(B260:C260)</f>
        <v>4</v>
      </c>
    </row>
    <row r="261" spans="1:4" s="11" customFormat="1" ht="15" customHeight="1" x14ac:dyDescent="0.2">
      <c r="A261" s="13" t="s">
        <v>74</v>
      </c>
      <c r="B261" s="25">
        <f>SUM(B262:B269)</f>
        <v>271</v>
      </c>
      <c r="C261" s="25">
        <f>SUM(C262:C269)</f>
        <v>79</v>
      </c>
      <c r="D261" s="25">
        <f>SUM(B261:C261)</f>
        <v>350</v>
      </c>
    </row>
    <row r="262" spans="1:4" ht="15" customHeight="1" x14ac:dyDescent="0.2">
      <c r="A262" s="10" t="s">
        <v>22</v>
      </c>
      <c r="B262" s="37">
        <v>209</v>
      </c>
      <c r="C262" s="37">
        <v>61</v>
      </c>
      <c r="D262" s="37">
        <f>SUM(B262:C262)</f>
        <v>270</v>
      </c>
    </row>
    <row r="263" spans="1:4" ht="15" customHeight="1" x14ac:dyDescent="0.2">
      <c r="A263" s="10" t="s">
        <v>9</v>
      </c>
      <c r="B263" s="37">
        <v>26</v>
      </c>
      <c r="C263" s="37">
        <v>9</v>
      </c>
      <c r="D263" s="37">
        <f>SUM(B263:C263)</f>
        <v>35</v>
      </c>
    </row>
    <row r="264" spans="1:4" ht="15" customHeight="1" x14ac:dyDescent="0.2">
      <c r="A264" s="10" t="s">
        <v>3</v>
      </c>
      <c r="B264" s="37">
        <v>23</v>
      </c>
      <c r="C264" s="37">
        <v>8</v>
      </c>
      <c r="D264" s="37">
        <f>SUM(B264:C264)</f>
        <v>31</v>
      </c>
    </row>
    <row r="265" spans="1:4" ht="15" customHeight="1" x14ac:dyDescent="0.2">
      <c r="A265" s="10" t="s">
        <v>14</v>
      </c>
      <c r="B265" s="37">
        <v>4</v>
      </c>
      <c r="C265" s="37">
        <v>0</v>
      </c>
      <c r="D265" s="37">
        <f>SUM(B265:C265)</f>
        <v>4</v>
      </c>
    </row>
    <row r="266" spans="1:4" ht="15" customHeight="1" x14ac:dyDescent="0.2">
      <c r="A266" s="10" t="s">
        <v>6</v>
      </c>
      <c r="B266" s="37">
        <v>3</v>
      </c>
      <c r="C266" s="37">
        <v>0</v>
      </c>
      <c r="D266" s="37">
        <f>SUM(B266:C266)</f>
        <v>3</v>
      </c>
    </row>
    <row r="267" spans="1:4" ht="15" customHeight="1" x14ac:dyDescent="0.2">
      <c r="A267" s="10" t="s">
        <v>23</v>
      </c>
      <c r="B267" s="37">
        <v>2</v>
      </c>
      <c r="C267" s="37">
        <v>0</v>
      </c>
      <c r="D267" s="37">
        <f>SUM(B267:C267)</f>
        <v>2</v>
      </c>
    </row>
    <row r="268" spans="1:4" ht="15" customHeight="1" x14ac:dyDescent="0.2">
      <c r="A268" s="10" t="s">
        <v>13</v>
      </c>
      <c r="B268" s="37">
        <v>2</v>
      </c>
      <c r="C268" s="37">
        <v>0</v>
      </c>
      <c r="D268" s="37">
        <f>SUM(B268:C268)</f>
        <v>2</v>
      </c>
    </row>
    <row r="269" spans="1:4" ht="15" customHeight="1" x14ac:dyDescent="0.2">
      <c r="A269" s="10" t="s">
        <v>19</v>
      </c>
      <c r="B269" s="37">
        <v>2</v>
      </c>
      <c r="C269" s="37">
        <v>1</v>
      </c>
      <c r="D269" s="37">
        <f>SUM(B269:C269)</f>
        <v>3</v>
      </c>
    </row>
    <row r="270" spans="1:4" s="11" customFormat="1" ht="15" customHeight="1" x14ac:dyDescent="0.2">
      <c r="A270" s="13" t="s">
        <v>116</v>
      </c>
      <c r="B270" s="25">
        <f>SUM(B271:B276)</f>
        <v>75</v>
      </c>
      <c r="C270" s="25">
        <f>SUM(C271:C276)</f>
        <v>23</v>
      </c>
      <c r="D270" s="25">
        <f>SUM(B270:C270)</f>
        <v>98</v>
      </c>
    </row>
    <row r="271" spans="1:4" ht="15" customHeight="1" x14ac:dyDescent="0.2">
      <c r="A271" s="10" t="s">
        <v>22</v>
      </c>
      <c r="B271" s="37">
        <v>64</v>
      </c>
      <c r="C271" s="37">
        <v>12</v>
      </c>
      <c r="D271" s="37">
        <f>SUM(B271:C271)</f>
        <v>76</v>
      </c>
    </row>
    <row r="272" spans="1:4" ht="15" customHeight="1" x14ac:dyDescent="0.2">
      <c r="A272" s="10" t="s">
        <v>3</v>
      </c>
      <c r="B272" s="37">
        <v>8</v>
      </c>
      <c r="C272" s="37">
        <v>5</v>
      </c>
      <c r="D272" s="37">
        <f>SUM(B272:C272)</f>
        <v>13</v>
      </c>
    </row>
    <row r="273" spans="1:4" ht="15" customHeight="1" x14ac:dyDescent="0.2">
      <c r="A273" s="10" t="s">
        <v>9</v>
      </c>
      <c r="B273" s="37">
        <v>2</v>
      </c>
      <c r="C273" s="37">
        <v>2</v>
      </c>
      <c r="D273" s="37">
        <f>SUM(B273:C273)</f>
        <v>4</v>
      </c>
    </row>
    <row r="274" spans="1:4" ht="15" customHeight="1" x14ac:dyDescent="0.2">
      <c r="A274" s="10" t="s">
        <v>20</v>
      </c>
      <c r="B274" s="37">
        <v>0</v>
      </c>
      <c r="C274" s="37">
        <v>1</v>
      </c>
      <c r="D274" s="37">
        <f>SUM(B274:C274)</f>
        <v>1</v>
      </c>
    </row>
    <row r="275" spans="1:4" ht="15" customHeight="1" x14ac:dyDescent="0.2">
      <c r="A275" s="10" t="s">
        <v>14</v>
      </c>
      <c r="B275" s="37">
        <v>0</v>
      </c>
      <c r="C275" s="37">
        <v>1</v>
      </c>
      <c r="D275" s="37">
        <f>SUM(B275:C275)</f>
        <v>1</v>
      </c>
    </row>
    <row r="276" spans="1:4" ht="15" customHeight="1" x14ac:dyDescent="0.2">
      <c r="A276" s="10" t="s">
        <v>19</v>
      </c>
      <c r="B276" s="37">
        <v>1</v>
      </c>
      <c r="C276" s="37">
        <v>2</v>
      </c>
      <c r="D276" s="37">
        <f>SUM(B276:C276)</f>
        <v>3</v>
      </c>
    </row>
    <row r="277" spans="1:4" s="11" customFormat="1" ht="15" customHeight="1" x14ac:dyDescent="0.2">
      <c r="A277" s="13" t="s">
        <v>115</v>
      </c>
      <c r="B277" s="25">
        <f>SUM(B278:B282)</f>
        <v>29</v>
      </c>
      <c r="C277" s="25">
        <f>SUM(C278:C282)</f>
        <v>7</v>
      </c>
      <c r="D277" s="25">
        <f>SUM(B277:C277)</f>
        <v>36</v>
      </c>
    </row>
    <row r="278" spans="1:4" ht="15" customHeight="1" x14ac:dyDescent="0.2">
      <c r="A278" s="10" t="s">
        <v>3</v>
      </c>
      <c r="B278" s="37">
        <v>19</v>
      </c>
      <c r="C278" s="37">
        <v>6</v>
      </c>
      <c r="D278" s="37">
        <f>SUM(B278:C278)</f>
        <v>25</v>
      </c>
    </row>
    <row r="279" spans="1:4" ht="15" customHeight="1" x14ac:dyDescent="0.2">
      <c r="A279" s="10" t="s">
        <v>22</v>
      </c>
      <c r="B279" s="37">
        <v>7</v>
      </c>
      <c r="C279" s="37">
        <v>0</v>
      </c>
      <c r="D279" s="37">
        <f>SUM(B279:C279)</f>
        <v>7</v>
      </c>
    </row>
    <row r="280" spans="1:4" ht="15" customHeight="1" x14ac:dyDescent="0.2">
      <c r="A280" s="10" t="s">
        <v>12</v>
      </c>
      <c r="B280" s="37">
        <v>2</v>
      </c>
      <c r="C280" s="37">
        <v>0</v>
      </c>
      <c r="D280" s="37">
        <f>SUM(B280:C280)</f>
        <v>2</v>
      </c>
    </row>
    <row r="281" spans="1:4" ht="15" customHeight="1" x14ac:dyDescent="0.2">
      <c r="A281" s="10" t="s">
        <v>20</v>
      </c>
      <c r="B281" s="37">
        <v>1</v>
      </c>
      <c r="C281" s="37">
        <v>0</v>
      </c>
      <c r="D281" s="37">
        <f>SUM(B281:C281)</f>
        <v>1</v>
      </c>
    </row>
    <row r="282" spans="1:4" ht="15" customHeight="1" x14ac:dyDescent="0.2">
      <c r="A282" s="10" t="s">
        <v>13</v>
      </c>
      <c r="B282" s="37">
        <v>0</v>
      </c>
      <c r="C282" s="37">
        <v>1</v>
      </c>
      <c r="D282" s="37">
        <f>SUM(B282:C282)</f>
        <v>1</v>
      </c>
    </row>
    <row r="283" spans="1:4" s="11" customFormat="1" ht="15" customHeight="1" x14ac:dyDescent="0.2">
      <c r="A283" s="13" t="s">
        <v>114</v>
      </c>
      <c r="B283" s="25">
        <f>SUM(B284:B291)</f>
        <v>34</v>
      </c>
      <c r="C283" s="25">
        <f>SUM(C284:C291)</f>
        <v>22</v>
      </c>
      <c r="D283" s="25">
        <f>SUM(B283:C283)</f>
        <v>56</v>
      </c>
    </row>
    <row r="284" spans="1:4" ht="15" customHeight="1" x14ac:dyDescent="0.2">
      <c r="A284" s="10" t="s">
        <v>3</v>
      </c>
      <c r="B284" s="37">
        <v>18</v>
      </c>
      <c r="C284" s="37">
        <v>7</v>
      </c>
      <c r="D284" s="37">
        <f>SUM(B284:C284)</f>
        <v>25</v>
      </c>
    </row>
    <row r="285" spans="1:4" ht="15" customHeight="1" x14ac:dyDescent="0.2">
      <c r="A285" s="10" t="s">
        <v>22</v>
      </c>
      <c r="B285" s="37">
        <v>10</v>
      </c>
      <c r="C285" s="37">
        <v>5</v>
      </c>
      <c r="D285" s="37">
        <f>SUM(B285:C285)</f>
        <v>15</v>
      </c>
    </row>
    <row r="286" spans="1:4" ht="15" customHeight="1" x14ac:dyDescent="0.2">
      <c r="A286" s="10" t="s">
        <v>20</v>
      </c>
      <c r="B286" s="37">
        <v>3</v>
      </c>
      <c r="C286" s="37">
        <v>4</v>
      </c>
      <c r="D286" s="37">
        <f>SUM(B286:C286)</f>
        <v>7</v>
      </c>
    </row>
    <row r="287" spans="1:4" ht="15" customHeight="1" x14ac:dyDescent="0.2">
      <c r="A287" s="10" t="s">
        <v>9</v>
      </c>
      <c r="B287" s="37">
        <v>2</v>
      </c>
      <c r="C287" s="37">
        <v>1</v>
      </c>
      <c r="D287" s="37">
        <f>SUM(B287:C287)</f>
        <v>3</v>
      </c>
    </row>
    <row r="288" spans="1:4" ht="15" customHeight="1" x14ac:dyDescent="0.2">
      <c r="A288" s="10" t="s">
        <v>13</v>
      </c>
      <c r="B288" s="37">
        <v>1</v>
      </c>
      <c r="C288" s="37">
        <v>2</v>
      </c>
      <c r="D288" s="37">
        <f>SUM(B288:C288)</f>
        <v>3</v>
      </c>
    </row>
    <row r="289" spans="1:4" ht="15" customHeight="1" x14ac:dyDescent="0.2">
      <c r="A289" s="10" t="s">
        <v>6</v>
      </c>
      <c r="B289" s="37">
        <v>0</v>
      </c>
      <c r="C289" s="37">
        <v>1</v>
      </c>
      <c r="D289" s="37">
        <f>SUM(B289:C289)</f>
        <v>1</v>
      </c>
    </row>
    <row r="290" spans="1:4" ht="15" customHeight="1" x14ac:dyDescent="0.2">
      <c r="A290" s="10" t="s">
        <v>12</v>
      </c>
      <c r="B290" s="37">
        <v>0</v>
      </c>
      <c r="C290" s="37">
        <v>1</v>
      </c>
      <c r="D290" s="37">
        <f>SUM(B290:C290)</f>
        <v>1</v>
      </c>
    </row>
    <row r="291" spans="1:4" ht="15" customHeight="1" x14ac:dyDescent="0.2">
      <c r="A291" s="10" t="s">
        <v>14</v>
      </c>
      <c r="B291" s="37">
        <v>0</v>
      </c>
      <c r="C291" s="37">
        <v>1</v>
      </c>
      <c r="D291" s="37">
        <f>SUM(B291:C291)</f>
        <v>1</v>
      </c>
    </row>
    <row r="292" spans="1:4" s="11" customFormat="1" ht="15" customHeight="1" x14ac:dyDescent="0.2">
      <c r="A292" s="13" t="s">
        <v>113</v>
      </c>
      <c r="B292" s="25">
        <f>SUM(B293:B296)</f>
        <v>15</v>
      </c>
      <c r="C292" s="25">
        <f>SUM(C293:C296)</f>
        <v>5</v>
      </c>
      <c r="D292" s="25">
        <f>SUM(B292:C292)</f>
        <v>20</v>
      </c>
    </row>
    <row r="293" spans="1:4" ht="15" customHeight="1" x14ac:dyDescent="0.2">
      <c r="A293" s="10" t="s">
        <v>22</v>
      </c>
      <c r="B293" s="37">
        <v>6</v>
      </c>
      <c r="C293" s="37">
        <v>1</v>
      </c>
      <c r="D293" s="37">
        <f>SUM(B293:C293)</f>
        <v>7</v>
      </c>
    </row>
    <row r="294" spans="1:4" ht="15" customHeight="1" x14ac:dyDescent="0.2">
      <c r="A294" s="10" t="s">
        <v>23</v>
      </c>
      <c r="B294" s="37">
        <v>4</v>
      </c>
      <c r="C294" s="37">
        <v>2</v>
      </c>
      <c r="D294" s="37">
        <f>SUM(B294:C294)</f>
        <v>6</v>
      </c>
    </row>
    <row r="295" spans="1:4" ht="15" customHeight="1" x14ac:dyDescent="0.2">
      <c r="A295" s="10" t="s">
        <v>3</v>
      </c>
      <c r="B295" s="37">
        <v>5</v>
      </c>
      <c r="C295" s="37">
        <v>0</v>
      </c>
      <c r="D295" s="37">
        <f>SUM(B295:C295)</f>
        <v>5</v>
      </c>
    </row>
    <row r="296" spans="1:4" ht="15" customHeight="1" x14ac:dyDescent="0.2">
      <c r="A296" s="10" t="s">
        <v>9</v>
      </c>
      <c r="B296" s="37">
        <v>0</v>
      </c>
      <c r="C296" s="37">
        <v>2</v>
      </c>
      <c r="D296" s="37">
        <f>SUM(B296:C296)</f>
        <v>2</v>
      </c>
    </row>
    <row r="297" spans="1:4" s="11" customFormat="1" ht="15" customHeight="1" x14ac:dyDescent="0.2">
      <c r="A297" s="13" t="s">
        <v>73</v>
      </c>
      <c r="B297" s="25">
        <f>SUM(B298:B306)</f>
        <v>102</v>
      </c>
      <c r="C297" s="25">
        <f>SUM(C298:C306)</f>
        <v>78</v>
      </c>
      <c r="D297" s="25">
        <f>SUM(B297:C297)</f>
        <v>180</v>
      </c>
    </row>
    <row r="298" spans="1:4" ht="15" customHeight="1" x14ac:dyDescent="0.2">
      <c r="A298" s="10" t="s">
        <v>22</v>
      </c>
      <c r="B298" s="37">
        <v>69</v>
      </c>
      <c r="C298" s="37">
        <v>49</v>
      </c>
      <c r="D298" s="37">
        <f>SUM(B298:C298)</f>
        <v>118</v>
      </c>
    </row>
    <row r="299" spans="1:4" ht="15" customHeight="1" x14ac:dyDescent="0.2">
      <c r="A299" s="10" t="s">
        <v>3</v>
      </c>
      <c r="B299" s="9">
        <v>10</v>
      </c>
      <c r="C299" s="9">
        <v>14</v>
      </c>
      <c r="D299" s="37">
        <f>SUM(B299:C299)</f>
        <v>24</v>
      </c>
    </row>
    <row r="300" spans="1:4" ht="15" customHeight="1" x14ac:dyDescent="0.2">
      <c r="A300" s="10" t="s">
        <v>9</v>
      </c>
      <c r="B300" s="9">
        <v>15</v>
      </c>
      <c r="C300" s="9">
        <v>5</v>
      </c>
      <c r="D300" s="37">
        <f>SUM(B300:C300)</f>
        <v>20</v>
      </c>
    </row>
    <row r="301" spans="1:4" ht="15" customHeight="1" x14ac:dyDescent="0.2">
      <c r="A301" s="10" t="s">
        <v>20</v>
      </c>
      <c r="B301" s="9">
        <v>1</v>
      </c>
      <c r="C301" s="9">
        <v>3</v>
      </c>
      <c r="D301" s="37">
        <f>SUM(B301:C301)</f>
        <v>4</v>
      </c>
    </row>
    <row r="302" spans="1:4" ht="13.5" customHeight="1" x14ac:dyDescent="0.2">
      <c r="A302" s="10" t="s">
        <v>14</v>
      </c>
      <c r="B302" s="9">
        <v>1</v>
      </c>
      <c r="C302" s="9">
        <v>2</v>
      </c>
      <c r="D302" s="37">
        <f>SUM(B302:C302)</f>
        <v>3</v>
      </c>
    </row>
    <row r="303" spans="1:4" ht="13.5" customHeight="1" x14ac:dyDescent="0.2">
      <c r="A303" s="10" t="s">
        <v>13</v>
      </c>
      <c r="B303" s="9">
        <v>1</v>
      </c>
      <c r="C303" s="9">
        <v>2</v>
      </c>
      <c r="D303" s="37">
        <f>SUM(B303:C303)</f>
        <v>3</v>
      </c>
    </row>
    <row r="304" spans="1:4" ht="13.5" customHeight="1" x14ac:dyDescent="0.2">
      <c r="A304" s="10" t="s">
        <v>6</v>
      </c>
      <c r="B304" s="9">
        <v>1</v>
      </c>
      <c r="C304" s="9">
        <v>1</v>
      </c>
      <c r="D304" s="37">
        <f>SUM(B304:C304)</f>
        <v>2</v>
      </c>
    </row>
    <row r="305" spans="1:4" ht="13.5" customHeight="1" x14ac:dyDescent="0.2">
      <c r="A305" s="10" t="s">
        <v>23</v>
      </c>
      <c r="B305" s="9">
        <v>2</v>
      </c>
      <c r="C305" s="9">
        <v>0</v>
      </c>
      <c r="D305" s="37">
        <f>SUM(B305:C305)</f>
        <v>2</v>
      </c>
    </row>
    <row r="306" spans="1:4" ht="13.5" customHeight="1" x14ac:dyDescent="0.2">
      <c r="A306" s="10" t="s">
        <v>19</v>
      </c>
      <c r="B306" s="9">
        <v>2</v>
      </c>
      <c r="C306" s="9">
        <v>2</v>
      </c>
      <c r="D306" s="37">
        <f>SUM(B306:C306)</f>
        <v>4</v>
      </c>
    </row>
    <row r="307" spans="1:4" s="11" customFormat="1" ht="15" customHeight="1" x14ac:dyDescent="0.2">
      <c r="A307" s="13" t="s">
        <v>72</v>
      </c>
      <c r="B307" s="12">
        <f>SUM(B308:B315)</f>
        <v>158</v>
      </c>
      <c r="C307" s="12">
        <f>SUM(C308:C315)</f>
        <v>27</v>
      </c>
      <c r="D307" s="25">
        <f>SUM(B307:C307)</f>
        <v>185</v>
      </c>
    </row>
    <row r="308" spans="1:4" ht="15" customHeight="1" x14ac:dyDescent="0.2">
      <c r="A308" s="10" t="s">
        <v>22</v>
      </c>
      <c r="B308" s="9">
        <v>78</v>
      </c>
      <c r="C308" s="9">
        <v>7</v>
      </c>
      <c r="D308" s="37">
        <f>SUM(B308:C308)</f>
        <v>85</v>
      </c>
    </row>
    <row r="309" spans="1:4" ht="15" customHeight="1" x14ac:dyDescent="0.2">
      <c r="A309" s="10" t="s">
        <v>3</v>
      </c>
      <c r="B309" s="9">
        <v>51</v>
      </c>
      <c r="C309" s="9">
        <v>12</v>
      </c>
      <c r="D309" s="37">
        <f>SUM(B309:C309)</f>
        <v>63</v>
      </c>
    </row>
    <row r="310" spans="1:4" ht="15" customHeight="1" x14ac:dyDescent="0.2">
      <c r="A310" s="10" t="s">
        <v>9</v>
      </c>
      <c r="B310" s="9">
        <v>18</v>
      </c>
      <c r="C310" s="9">
        <v>4</v>
      </c>
      <c r="D310" s="37">
        <f>SUM(B310:C310)</f>
        <v>22</v>
      </c>
    </row>
    <row r="311" spans="1:4" ht="15" customHeight="1" x14ac:dyDescent="0.2">
      <c r="A311" s="10" t="s">
        <v>13</v>
      </c>
      <c r="B311" s="9">
        <v>7</v>
      </c>
      <c r="C311" s="9">
        <v>3</v>
      </c>
      <c r="D311" s="37">
        <f>SUM(B311:C311)</f>
        <v>10</v>
      </c>
    </row>
    <row r="312" spans="1:4" ht="15" customHeight="1" x14ac:dyDescent="0.2">
      <c r="A312" s="10" t="s">
        <v>12</v>
      </c>
      <c r="B312" s="9">
        <v>2</v>
      </c>
      <c r="C312" s="9">
        <v>0</v>
      </c>
      <c r="D312" s="37">
        <f>SUM(B312:C312)</f>
        <v>2</v>
      </c>
    </row>
    <row r="313" spans="1:4" ht="15" customHeight="1" x14ac:dyDescent="0.2">
      <c r="A313" s="10" t="s">
        <v>6</v>
      </c>
      <c r="B313" s="9">
        <v>1</v>
      </c>
      <c r="C313" s="9">
        <v>0</v>
      </c>
      <c r="D313" s="37">
        <f>SUM(B313:C313)</f>
        <v>1</v>
      </c>
    </row>
    <row r="314" spans="1:4" ht="15" customHeight="1" x14ac:dyDescent="0.2">
      <c r="A314" s="10" t="s">
        <v>20</v>
      </c>
      <c r="B314" s="9">
        <v>1</v>
      </c>
      <c r="C314" s="9">
        <v>0</v>
      </c>
      <c r="D314" s="37">
        <f>SUM(B314:C314)</f>
        <v>1</v>
      </c>
    </row>
    <row r="315" spans="1:4" ht="15" customHeight="1" x14ac:dyDescent="0.2">
      <c r="A315" s="10" t="s">
        <v>14</v>
      </c>
      <c r="B315" s="9">
        <v>0</v>
      </c>
      <c r="C315" s="9">
        <v>1</v>
      </c>
      <c r="D315" s="37">
        <f>SUM(B315:C315)</f>
        <v>1</v>
      </c>
    </row>
    <row r="316" spans="1:4" s="11" customFormat="1" ht="15" customHeight="1" x14ac:dyDescent="0.2">
      <c r="A316" s="13" t="s">
        <v>56</v>
      </c>
      <c r="B316" s="12">
        <f>SUM(B317:B321)</f>
        <v>16</v>
      </c>
      <c r="C316" s="12">
        <f>SUM(C317:C321)</f>
        <v>0</v>
      </c>
      <c r="D316" s="25">
        <f>SUM(B316:C316)</f>
        <v>16</v>
      </c>
    </row>
    <row r="317" spans="1:4" ht="15" customHeight="1" x14ac:dyDescent="0.2">
      <c r="A317" s="10" t="s">
        <v>22</v>
      </c>
      <c r="B317" s="9">
        <v>7</v>
      </c>
      <c r="C317" s="9">
        <v>0</v>
      </c>
      <c r="D317" s="37">
        <f>SUM(B317:C317)</f>
        <v>7</v>
      </c>
    </row>
    <row r="318" spans="1:4" ht="15" customHeight="1" x14ac:dyDescent="0.2">
      <c r="A318" s="10" t="s">
        <v>3</v>
      </c>
      <c r="B318" s="9">
        <v>3</v>
      </c>
      <c r="C318" s="9">
        <v>0</v>
      </c>
      <c r="D318" s="37">
        <f>SUM(B318:C318)</f>
        <v>3</v>
      </c>
    </row>
    <row r="319" spans="1:4" ht="15" customHeight="1" x14ac:dyDescent="0.2">
      <c r="A319" s="10" t="s">
        <v>9</v>
      </c>
      <c r="B319" s="9">
        <v>3</v>
      </c>
      <c r="C319" s="9">
        <v>0</v>
      </c>
      <c r="D319" s="37">
        <f>SUM(B319:C319)</f>
        <v>3</v>
      </c>
    </row>
    <row r="320" spans="1:4" ht="15" customHeight="1" x14ac:dyDescent="0.2">
      <c r="A320" s="10" t="s">
        <v>23</v>
      </c>
      <c r="B320" s="9">
        <v>2</v>
      </c>
      <c r="C320" s="9">
        <v>0</v>
      </c>
      <c r="D320" s="37">
        <f>SUM(B320:C320)</f>
        <v>2</v>
      </c>
    </row>
    <row r="321" spans="1:4" ht="15" customHeight="1" x14ac:dyDescent="0.2">
      <c r="A321" s="10" t="s">
        <v>13</v>
      </c>
      <c r="B321" s="9">
        <v>1</v>
      </c>
      <c r="C321" s="9">
        <v>0</v>
      </c>
      <c r="D321" s="37">
        <f>SUM(B321:C321)</f>
        <v>1</v>
      </c>
    </row>
    <row r="322" spans="1:4" s="11" customFormat="1" ht="15" customHeight="1" x14ac:dyDescent="0.2">
      <c r="A322" s="13" t="s">
        <v>112</v>
      </c>
      <c r="B322" s="12">
        <f>SUM(B323:B331)</f>
        <v>107</v>
      </c>
      <c r="C322" s="12">
        <f>SUM(C323:C331)</f>
        <v>21</v>
      </c>
      <c r="D322" s="25">
        <f>SUM(B322:C322)</f>
        <v>128</v>
      </c>
    </row>
    <row r="323" spans="1:4" ht="15" customHeight="1" x14ac:dyDescent="0.2">
      <c r="A323" s="10" t="s">
        <v>22</v>
      </c>
      <c r="B323" s="9">
        <v>38</v>
      </c>
      <c r="C323" s="9">
        <v>12</v>
      </c>
      <c r="D323" s="37">
        <f>SUM(B323:C323)</f>
        <v>50</v>
      </c>
    </row>
    <row r="324" spans="1:4" x14ac:dyDescent="0.2">
      <c r="A324" s="10" t="s">
        <v>3</v>
      </c>
      <c r="B324" s="9">
        <v>38</v>
      </c>
      <c r="C324" s="9">
        <v>3</v>
      </c>
      <c r="D324" s="37">
        <f>SUM(B324:C324)</f>
        <v>41</v>
      </c>
    </row>
    <row r="325" spans="1:4" ht="15" customHeight="1" x14ac:dyDescent="0.2">
      <c r="A325" s="10" t="s">
        <v>9</v>
      </c>
      <c r="B325" s="9">
        <v>11</v>
      </c>
      <c r="C325" s="9">
        <v>1</v>
      </c>
      <c r="D325" s="37">
        <f>SUM(B325:C325)</f>
        <v>12</v>
      </c>
    </row>
    <row r="326" spans="1:4" ht="15" customHeight="1" x14ac:dyDescent="0.2">
      <c r="A326" s="10" t="s">
        <v>20</v>
      </c>
      <c r="B326" s="9">
        <v>8</v>
      </c>
      <c r="C326" s="9">
        <v>1</v>
      </c>
      <c r="D326" s="37">
        <f>SUM(B326:C326)</f>
        <v>9</v>
      </c>
    </row>
    <row r="327" spans="1:4" ht="15" customHeight="1" x14ac:dyDescent="0.2">
      <c r="A327" s="10" t="s">
        <v>14</v>
      </c>
      <c r="B327" s="9">
        <v>7</v>
      </c>
      <c r="C327" s="9">
        <v>1</v>
      </c>
      <c r="D327" s="37">
        <f>SUM(B327:C327)</f>
        <v>8</v>
      </c>
    </row>
    <row r="328" spans="1:4" ht="15" customHeight="1" x14ac:dyDescent="0.2">
      <c r="A328" s="10" t="s">
        <v>13</v>
      </c>
      <c r="B328" s="9">
        <v>3</v>
      </c>
      <c r="C328" s="9">
        <v>1</v>
      </c>
      <c r="D328" s="37">
        <f>SUM(B328:C328)</f>
        <v>4</v>
      </c>
    </row>
    <row r="329" spans="1:4" ht="15" customHeight="1" x14ac:dyDescent="0.2">
      <c r="A329" s="10" t="s">
        <v>6</v>
      </c>
      <c r="B329" s="9">
        <v>1</v>
      </c>
      <c r="C329" s="9">
        <v>1</v>
      </c>
      <c r="D329" s="37">
        <f>SUM(B329:C329)</f>
        <v>2</v>
      </c>
    </row>
    <row r="330" spans="1:4" ht="15" customHeight="1" x14ac:dyDescent="0.2">
      <c r="A330" s="10" t="s">
        <v>12</v>
      </c>
      <c r="B330" s="9">
        <v>1</v>
      </c>
      <c r="C330" s="9">
        <v>0</v>
      </c>
      <c r="D330" s="37">
        <f>SUM(B330:C330)</f>
        <v>1</v>
      </c>
    </row>
    <row r="331" spans="1:4" ht="15" customHeight="1" x14ac:dyDescent="0.2">
      <c r="A331" s="10" t="s">
        <v>19</v>
      </c>
      <c r="B331" s="9">
        <v>0</v>
      </c>
      <c r="C331" s="9">
        <v>1</v>
      </c>
      <c r="D331" s="37">
        <f>SUM(B331:C331)</f>
        <v>1</v>
      </c>
    </row>
    <row r="332" spans="1:4" s="11" customFormat="1" ht="15" customHeight="1" x14ac:dyDescent="0.2">
      <c r="A332" s="13" t="s">
        <v>111</v>
      </c>
      <c r="B332" s="12">
        <f>SUM(B333:B340)</f>
        <v>107</v>
      </c>
      <c r="C332" s="12">
        <f>SUM(C333:C340)</f>
        <v>26</v>
      </c>
      <c r="D332" s="25">
        <f>SUM(B332:C332)</f>
        <v>133</v>
      </c>
    </row>
    <row r="333" spans="1:4" ht="15" customHeight="1" x14ac:dyDescent="0.2">
      <c r="A333" s="10" t="s">
        <v>22</v>
      </c>
      <c r="B333" s="9">
        <v>43</v>
      </c>
      <c r="C333" s="9">
        <v>19</v>
      </c>
      <c r="D333" s="37">
        <f>SUM(B333:C333)</f>
        <v>62</v>
      </c>
    </row>
    <row r="334" spans="1:4" ht="15" customHeight="1" x14ac:dyDescent="0.2">
      <c r="A334" s="10" t="s">
        <v>3</v>
      </c>
      <c r="B334" s="9">
        <v>43</v>
      </c>
      <c r="C334" s="9">
        <v>5</v>
      </c>
      <c r="D334" s="37">
        <f>SUM(B334:C334)</f>
        <v>48</v>
      </c>
    </row>
    <row r="335" spans="1:4" ht="15" customHeight="1" x14ac:dyDescent="0.2">
      <c r="A335" s="10" t="s">
        <v>9</v>
      </c>
      <c r="B335" s="9">
        <v>7</v>
      </c>
      <c r="C335" s="9">
        <v>0</v>
      </c>
      <c r="D335" s="37">
        <f>SUM(B335:C335)</f>
        <v>7</v>
      </c>
    </row>
    <row r="336" spans="1:4" ht="15" customHeight="1" x14ac:dyDescent="0.2">
      <c r="A336" s="10" t="s">
        <v>13</v>
      </c>
      <c r="B336" s="9">
        <v>6</v>
      </c>
      <c r="C336" s="9">
        <v>1</v>
      </c>
      <c r="D336" s="37">
        <f>SUM(B336:C336)</f>
        <v>7</v>
      </c>
    </row>
    <row r="337" spans="1:4" ht="15" customHeight="1" x14ac:dyDescent="0.2">
      <c r="A337" s="10" t="s">
        <v>20</v>
      </c>
      <c r="B337" s="9">
        <v>3</v>
      </c>
      <c r="C337" s="9">
        <v>0</v>
      </c>
      <c r="D337" s="37">
        <f>SUM(B337:C337)</f>
        <v>3</v>
      </c>
    </row>
    <row r="338" spans="1:4" ht="15" customHeight="1" x14ac:dyDescent="0.2">
      <c r="A338" s="10" t="s">
        <v>12</v>
      </c>
      <c r="B338" s="9">
        <v>2</v>
      </c>
      <c r="C338" s="9">
        <v>1</v>
      </c>
      <c r="D338" s="37">
        <f>SUM(B338:C338)</f>
        <v>3</v>
      </c>
    </row>
    <row r="339" spans="1:4" ht="15" customHeight="1" x14ac:dyDescent="0.2">
      <c r="A339" s="10" t="s">
        <v>21</v>
      </c>
      <c r="B339" s="9">
        <v>2</v>
      </c>
      <c r="C339" s="9">
        <v>0</v>
      </c>
      <c r="D339" s="37">
        <f>SUM(B339:C339)</f>
        <v>2</v>
      </c>
    </row>
    <row r="340" spans="1:4" ht="15" customHeight="1" x14ac:dyDescent="0.2">
      <c r="A340" s="10" t="s">
        <v>14</v>
      </c>
      <c r="B340" s="9">
        <v>1</v>
      </c>
      <c r="C340" s="9">
        <v>0</v>
      </c>
      <c r="D340" s="37">
        <f>SUM(B340:C340)</f>
        <v>1</v>
      </c>
    </row>
    <row r="341" spans="1:4" s="11" customFormat="1" ht="15" customHeight="1" x14ac:dyDescent="0.2">
      <c r="A341" s="13" t="s">
        <v>110</v>
      </c>
      <c r="B341" s="12">
        <f>SUM(B342:B342)</f>
        <v>3</v>
      </c>
      <c r="C341" s="12">
        <f>SUM(C342:C342)</f>
        <v>0</v>
      </c>
      <c r="D341" s="25">
        <f>SUM(B341:C341)</f>
        <v>3</v>
      </c>
    </row>
    <row r="342" spans="1:4" ht="15" customHeight="1" x14ac:dyDescent="0.2">
      <c r="A342" s="10" t="s">
        <v>23</v>
      </c>
      <c r="B342" s="9">
        <v>3</v>
      </c>
      <c r="C342" s="9">
        <v>0</v>
      </c>
      <c r="D342" s="37">
        <f>SUM(B342:C342)</f>
        <v>3</v>
      </c>
    </row>
    <row r="343" spans="1:4" ht="15" customHeight="1" x14ac:dyDescent="0.2">
      <c r="A343" s="61" t="s">
        <v>109</v>
      </c>
      <c r="B343" s="25">
        <f>SUM(B344,B348,B352,B354)</f>
        <v>398</v>
      </c>
      <c r="C343" s="25">
        <f>SUM(C344,C348,C352,C354)</f>
        <v>766</v>
      </c>
      <c r="D343" s="25">
        <f>SUM(B343:C343)</f>
        <v>1164</v>
      </c>
    </row>
    <row r="344" spans="1:4" ht="15" customHeight="1" x14ac:dyDescent="0.2">
      <c r="A344" s="13" t="s">
        <v>108</v>
      </c>
      <c r="B344" s="12">
        <v>3</v>
      </c>
      <c r="C344" s="12">
        <v>11</v>
      </c>
      <c r="D344" s="25">
        <f>SUM(B344:C344)</f>
        <v>14</v>
      </c>
    </row>
    <row r="345" spans="1:4" ht="14.25" customHeight="1" x14ac:dyDescent="0.2">
      <c r="A345" s="10" t="s">
        <v>23</v>
      </c>
      <c r="B345" s="9">
        <v>2</v>
      </c>
      <c r="C345" s="9">
        <v>9</v>
      </c>
      <c r="D345" s="37">
        <f>SUM(B345:C345)</f>
        <v>11</v>
      </c>
    </row>
    <row r="346" spans="1:4" ht="15" customHeight="1" x14ac:dyDescent="0.2">
      <c r="A346" s="10" t="s">
        <v>14</v>
      </c>
      <c r="B346" s="9">
        <v>1</v>
      </c>
      <c r="C346" s="9">
        <v>1</v>
      </c>
      <c r="D346" s="37">
        <f>SUM(B346:C346)</f>
        <v>2</v>
      </c>
    </row>
    <row r="347" spans="1:4" ht="15" customHeight="1" x14ac:dyDescent="0.2">
      <c r="A347" s="10" t="s">
        <v>3</v>
      </c>
      <c r="B347" s="9">
        <v>0</v>
      </c>
      <c r="C347" s="9">
        <v>1</v>
      </c>
      <c r="D347" s="37">
        <f>SUM(B347:C347)</f>
        <v>1</v>
      </c>
    </row>
    <row r="348" spans="1:4" ht="15" customHeight="1" x14ac:dyDescent="0.2">
      <c r="A348" s="13" t="s">
        <v>36</v>
      </c>
      <c r="B348" s="12">
        <v>11</v>
      </c>
      <c r="C348" s="12">
        <v>60</v>
      </c>
      <c r="D348" s="25">
        <f>SUM(B348:C348)</f>
        <v>71</v>
      </c>
    </row>
    <row r="349" spans="1:4" ht="15" customHeight="1" x14ac:dyDescent="0.2">
      <c r="A349" s="10" t="s">
        <v>23</v>
      </c>
      <c r="B349" s="9">
        <v>10</v>
      </c>
      <c r="C349" s="9">
        <v>55</v>
      </c>
      <c r="D349" s="37">
        <f>SUM(B349:C349)</f>
        <v>65</v>
      </c>
    </row>
    <row r="350" spans="1:4" ht="15" customHeight="1" x14ac:dyDescent="0.2">
      <c r="A350" s="10" t="s">
        <v>3</v>
      </c>
      <c r="B350" s="9">
        <v>1</v>
      </c>
      <c r="C350" s="9">
        <v>4</v>
      </c>
      <c r="D350" s="37">
        <f>SUM(B350:C350)</f>
        <v>5</v>
      </c>
    </row>
    <row r="351" spans="1:4" ht="15" customHeight="1" x14ac:dyDescent="0.2">
      <c r="A351" s="10" t="s">
        <v>14</v>
      </c>
      <c r="B351" s="9">
        <v>0</v>
      </c>
      <c r="C351" s="9">
        <v>1</v>
      </c>
      <c r="D351" s="37">
        <f>SUM(B351:C351)</f>
        <v>1</v>
      </c>
    </row>
    <row r="352" spans="1:4" s="11" customFormat="1" ht="15" customHeight="1" x14ac:dyDescent="0.2">
      <c r="A352" s="59" t="s">
        <v>107</v>
      </c>
      <c r="B352" s="12">
        <f>SUM(B353:B353)</f>
        <v>2</v>
      </c>
      <c r="C352" s="12">
        <f>SUM(C353:C353)</f>
        <v>5</v>
      </c>
      <c r="D352" s="12">
        <f>SUM(B352:C352)</f>
        <v>7</v>
      </c>
    </row>
    <row r="353" spans="1:4" ht="15" customHeight="1" x14ac:dyDescent="0.2">
      <c r="A353" s="10" t="s">
        <v>3</v>
      </c>
      <c r="B353" s="9">
        <v>2</v>
      </c>
      <c r="C353" s="9">
        <v>5</v>
      </c>
      <c r="D353" s="9">
        <f>SUM(B353:C353)</f>
        <v>7</v>
      </c>
    </row>
    <row r="354" spans="1:4" s="11" customFormat="1" ht="15" customHeight="1" x14ac:dyDescent="0.2">
      <c r="A354" s="62" t="s">
        <v>44</v>
      </c>
      <c r="B354" s="36">
        <f>SUM(B355:B359)</f>
        <v>382</v>
      </c>
      <c r="C354" s="36">
        <f>SUM(C355:C359)</f>
        <v>690</v>
      </c>
      <c r="D354" s="12">
        <f>SUM(B354:C354)</f>
        <v>1072</v>
      </c>
    </row>
    <row r="355" spans="1:4" ht="15" customHeight="1" x14ac:dyDescent="0.2">
      <c r="A355" s="51" t="s">
        <v>23</v>
      </c>
      <c r="B355" s="38">
        <v>375</v>
      </c>
      <c r="C355" s="38">
        <v>676</v>
      </c>
      <c r="D355" s="9">
        <f>SUM(B355:C355)</f>
        <v>1051</v>
      </c>
    </row>
    <row r="356" spans="1:4" ht="15" customHeight="1" x14ac:dyDescent="0.2">
      <c r="A356" s="51" t="s">
        <v>12</v>
      </c>
      <c r="B356" s="38">
        <v>3</v>
      </c>
      <c r="C356" s="38">
        <v>7</v>
      </c>
      <c r="D356" s="9">
        <f>SUM(B356:C356)</f>
        <v>10</v>
      </c>
    </row>
    <row r="357" spans="1:4" ht="15" customHeight="1" x14ac:dyDescent="0.2">
      <c r="A357" s="51" t="s">
        <v>3</v>
      </c>
      <c r="B357" s="38">
        <v>1</v>
      </c>
      <c r="C357" s="38">
        <v>4</v>
      </c>
      <c r="D357" s="9">
        <f>SUM(B357:C357)</f>
        <v>5</v>
      </c>
    </row>
    <row r="358" spans="1:4" ht="15" customHeight="1" x14ac:dyDescent="0.2">
      <c r="A358" s="51" t="s">
        <v>21</v>
      </c>
      <c r="B358" s="38">
        <v>3</v>
      </c>
      <c r="C358" s="38">
        <v>1</v>
      </c>
      <c r="D358" s="9">
        <f>SUM(B358:C358)</f>
        <v>4</v>
      </c>
    </row>
    <row r="359" spans="1:4" ht="15" customHeight="1" x14ac:dyDescent="0.2">
      <c r="A359" s="51" t="s">
        <v>14</v>
      </c>
      <c r="B359" s="38">
        <v>0</v>
      </c>
      <c r="C359" s="38">
        <v>2</v>
      </c>
      <c r="D359" s="9">
        <f>SUM(B359:C359)</f>
        <v>2</v>
      </c>
    </row>
    <row r="360" spans="1:4" ht="15" customHeight="1" x14ac:dyDescent="0.2">
      <c r="A360" s="61" t="s">
        <v>106</v>
      </c>
      <c r="B360" s="25">
        <f>+B361</f>
        <v>158</v>
      </c>
      <c r="C360" s="25">
        <f>+C361</f>
        <v>260</v>
      </c>
      <c r="D360" s="25">
        <f>SUM(B360:C360)</f>
        <v>418</v>
      </c>
    </row>
    <row r="361" spans="1:4" s="11" customFormat="1" ht="15" customHeight="1" x14ac:dyDescent="0.2">
      <c r="A361" s="13" t="s">
        <v>55</v>
      </c>
      <c r="B361" s="25">
        <f>SUM(B362:B369)</f>
        <v>158</v>
      </c>
      <c r="C361" s="25">
        <f>SUM(C362:C369)</f>
        <v>260</v>
      </c>
      <c r="D361" s="12">
        <f>SUM(B361:C361)</f>
        <v>418</v>
      </c>
    </row>
    <row r="362" spans="1:4" ht="15" customHeight="1" x14ac:dyDescent="0.2">
      <c r="A362" s="51" t="s">
        <v>9</v>
      </c>
      <c r="B362" s="38">
        <v>68</v>
      </c>
      <c r="C362" s="38">
        <v>119</v>
      </c>
      <c r="D362" s="9">
        <f>SUM(B362:C362)</f>
        <v>187</v>
      </c>
    </row>
    <row r="363" spans="1:4" ht="15" customHeight="1" x14ac:dyDescent="0.2">
      <c r="A363" s="51" t="s">
        <v>23</v>
      </c>
      <c r="B363" s="38">
        <v>36</v>
      </c>
      <c r="C363" s="38">
        <v>71</v>
      </c>
      <c r="D363" s="9">
        <f>SUM(B363:C363)</f>
        <v>107</v>
      </c>
    </row>
    <row r="364" spans="1:4" ht="15" customHeight="1" x14ac:dyDescent="0.2">
      <c r="A364" s="51" t="s">
        <v>3</v>
      </c>
      <c r="B364" s="38">
        <v>37</v>
      </c>
      <c r="C364" s="38">
        <v>44</v>
      </c>
      <c r="D364" s="9">
        <f>SUM(B364:C364)</f>
        <v>81</v>
      </c>
    </row>
    <row r="365" spans="1:4" ht="15" customHeight="1" x14ac:dyDescent="0.2">
      <c r="A365" s="51" t="s">
        <v>12</v>
      </c>
      <c r="B365" s="38">
        <v>14</v>
      </c>
      <c r="C365" s="38">
        <v>25</v>
      </c>
      <c r="D365" s="9">
        <f>SUM(B365:C365)</f>
        <v>39</v>
      </c>
    </row>
    <row r="366" spans="1:4" ht="15" customHeight="1" x14ac:dyDescent="0.2">
      <c r="A366" s="51" t="s">
        <v>21</v>
      </c>
      <c r="B366" s="38">
        <v>1</v>
      </c>
      <c r="C366" s="38">
        <v>0</v>
      </c>
      <c r="D366" s="9">
        <f>SUM(B366:C366)</f>
        <v>1</v>
      </c>
    </row>
    <row r="367" spans="1:4" ht="15" customHeight="1" x14ac:dyDescent="0.2">
      <c r="A367" s="51" t="s">
        <v>14</v>
      </c>
      <c r="B367" s="38">
        <v>1</v>
      </c>
      <c r="C367" s="38">
        <v>0</v>
      </c>
      <c r="D367" s="9">
        <f>SUM(B367:C367)</f>
        <v>1</v>
      </c>
    </row>
    <row r="368" spans="1:4" ht="15" customHeight="1" x14ac:dyDescent="0.2">
      <c r="A368" s="51" t="s">
        <v>6</v>
      </c>
      <c r="B368" s="38">
        <v>0</v>
      </c>
      <c r="C368" s="38">
        <v>1</v>
      </c>
      <c r="D368" s="9">
        <f>SUM(B368:C368)</f>
        <v>1</v>
      </c>
    </row>
    <row r="369" spans="1:4" ht="15" customHeight="1" x14ac:dyDescent="0.2">
      <c r="A369" s="51" t="s">
        <v>19</v>
      </c>
      <c r="B369" s="38">
        <v>1</v>
      </c>
      <c r="C369" s="38">
        <v>0</v>
      </c>
      <c r="D369" s="9">
        <f>SUM(B369:C369)</f>
        <v>1</v>
      </c>
    </row>
    <row r="370" spans="1:4" ht="15" customHeight="1" x14ac:dyDescent="0.2">
      <c r="A370" s="61" t="s">
        <v>105</v>
      </c>
      <c r="B370" s="25">
        <f>SUM(B371,B373,B375,B378,B380,B382,B385)</f>
        <v>39</v>
      </c>
      <c r="C370" s="25">
        <f>SUM(C371,C373,C375,C378,C380,C382,C385)</f>
        <v>22</v>
      </c>
      <c r="D370" s="25">
        <f>SUM(B370:C370)</f>
        <v>61</v>
      </c>
    </row>
    <row r="371" spans="1:4" s="11" customFormat="1" ht="15" customHeight="1" x14ac:dyDescent="0.2">
      <c r="A371" s="59" t="s">
        <v>104</v>
      </c>
      <c r="B371" s="25">
        <f>SUM(B372:B372)</f>
        <v>4</v>
      </c>
      <c r="C371" s="25">
        <f>SUM(C372:C372)</f>
        <v>6</v>
      </c>
      <c r="D371" s="25">
        <f>SUM(B371:C371)</f>
        <v>10</v>
      </c>
    </row>
    <row r="372" spans="1:4" ht="15" customHeight="1" x14ac:dyDescent="0.2">
      <c r="A372" s="51" t="s">
        <v>3</v>
      </c>
      <c r="B372" s="37">
        <v>4</v>
      </c>
      <c r="C372" s="37">
        <v>6</v>
      </c>
      <c r="D372" s="37">
        <f>SUM(B372:C372)</f>
        <v>10</v>
      </c>
    </row>
    <row r="373" spans="1:4" s="11" customFormat="1" ht="15" customHeight="1" x14ac:dyDescent="0.2">
      <c r="A373" s="59" t="s">
        <v>103</v>
      </c>
      <c r="B373" s="25">
        <f>SUM(B374:B374)</f>
        <v>4</v>
      </c>
      <c r="C373" s="25">
        <f>SUM(C374:C374)</f>
        <v>0</v>
      </c>
      <c r="D373" s="25">
        <f>SUM(B373:C373)</f>
        <v>4</v>
      </c>
    </row>
    <row r="374" spans="1:4" ht="15" customHeight="1" x14ac:dyDescent="0.2">
      <c r="A374" s="55" t="s">
        <v>3</v>
      </c>
      <c r="B374" s="37">
        <v>4</v>
      </c>
      <c r="C374" s="37">
        <v>0</v>
      </c>
      <c r="D374" s="37">
        <f>SUM(B374:C374)</f>
        <v>4</v>
      </c>
    </row>
    <row r="375" spans="1:4" s="11" customFormat="1" ht="15" customHeight="1" x14ac:dyDescent="0.2">
      <c r="A375" s="59" t="s">
        <v>102</v>
      </c>
      <c r="B375" s="25">
        <f>SUM(B376:B377)</f>
        <v>2</v>
      </c>
      <c r="C375" s="25">
        <f>SUM(C376:C377)</f>
        <v>1</v>
      </c>
      <c r="D375" s="25">
        <f>SUM(B375:C375)</f>
        <v>3</v>
      </c>
    </row>
    <row r="376" spans="1:4" ht="15" customHeight="1" x14ac:dyDescent="0.2">
      <c r="A376" s="55" t="s">
        <v>20</v>
      </c>
      <c r="B376" s="23">
        <v>2</v>
      </c>
      <c r="C376" s="23">
        <v>0</v>
      </c>
      <c r="D376" s="37">
        <f>SUM(B376:C376)</f>
        <v>2</v>
      </c>
    </row>
    <row r="377" spans="1:4" ht="15" customHeight="1" x14ac:dyDescent="0.2">
      <c r="A377" s="55" t="s">
        <v>3</v>
      </c>
      <c r="B377" s="23">
        <v>0</v>
      </c>
      <c r="C377" s="23">
        <v>1</v>
      </c>
      <c r="D377" s="37">
        <f>SUM(B377:C377)</f>
        <v>1</v>
      </c>
    </row>
    <row r="378" spans="1:4" ht="15" customHeight="1" x14ac:dyDescent="0.2">
      <c r="A378" s="59" t="s">
        <v>101</v>
      </c>
      <c r="B378" s="25">
        <f>B379</f>
        <v>2</v>
      </c>
      <c r="C378" s="25">
        <f>C379</f>
        <v>2</v>
      </c>
      <c r="D378" s="25">
        <f>SUM(B378:C378)</f>
        <v>4</v>
      </c>
    </row>
    <row r="379" spans="1:4" ht="15" customHeight="1" x14ac:dyDescent="0.2">
      <c r="A379" s="55" t="s">
        <v>3</v>
      </c>
      <c r="B379" s="23">
        <v>2</v>
      </c>
      <c r="C379" s="23">
        <v>2</v>
      </c>
      <c r="D379" s="37">
        <f>SUM(B379:C379)</f>
        <v>4</v>
      </c>
    </row>
    <row r="380" spans="1:4" s="11" customFormat="1" ht="15" customHeight="1" x14ac:dyDescent="0.2">
      <c r="A380" s="59" t="s">
        <v>100</v>
      </c>
      <c r="B380" s="25">
        <f>SUM(B381:B381)</f>
        <v>20</v>
      </c>
      <c r="C380" s="25">
        <f>SUM(C381:C381)</f>
        <v>7</v>
      </c>
      <c r="D380" s="25">
        <f>SUM(B380:C380)</f>
        <v>27</v>
      </c>
    </row>
    <row r="381" spans="1:4" ht="15" customHeight="1" x14ac:dyDescent="0.2">
      <c r="A381" s="60" t="s">
        <v>3</v>
      </c>
      <c r="B381" s="37">
        <v>20</v>
      </c>
      <c r="C381" s="37">
        <v>7</v>
      </c>
      <c r="D381" s="37">
        <f>SUM(B381:C381)</f>
        <v>27</v>
      </c>
    </row>
    <row r="382" spans="1:4" s="11" customFormat="1" ht="15" customHeight="1" x14ac:dyDescent="0.2">
      <c r="A382" s="59" t="s">
        <v>99</v>
      </c>
      <c r="B382" s="25">
        <f>SUM(B383:B384)</f>
        <v>6</v>
      </c>
      <c r="C382" s="25">
        <f>SUM(C383:C384)</f>
        <v>5</v>
      </c>
      <c r="D382" s="25">
        <f>SUM(B382:C382)</f>
        <v>11</v>
      </c>
    </row>
    <row r="383" spans="1:4" ht="15" customHeight="1" x14ac:dyDescent="0.2">
      <c r="A383" s="60" t="s">
        <v>3</v>
      </c>
      <c r="B383" s="37">
        <v>5</v>
      </c>
      <c r="C383" s="9">
        <v>5</v>
      </c>
      <c r="D383" s="37">
        <f>SUM(B383:C383)</f>
        <v>10</v>
      </c>
    </row>
    <row r="384" spans="1:4" ht="15" customHeight="1" x14ac:dyDescent="0.2">
      <c r="A384" s="60" t="s">
        <v>20</v>
      </c>
      <c r="B384" s="37">
        <v>1</v>
      </c>
      <c r="C384" s="9">
        <v>0</v>
      </c>
      <c r="D384" s="37">
        <f>SUM(B384:C384)</f>
        <v>1</v>
      </c>
    </row>
    <row r="385" spans="1:4" ht="15" customHeight="1" x14ac:dyDescent="0.2">
      <c r="A385" s="59" t="s">
        <v>98</v>
      </c>
      <c r="B385" s="25">
        <f>SUM(B386:B386)</f>
        <v>1</v>
      </c>
      <c r="C385" s="25">
        <f>SUM(C386:C386)</f>
        <v>1</v>
      </c>
      <c r="D385" s="25">
        <f>SUM(B385:C385)</f>
        <v>2</v>
      </c>
    </row>
    <row r="386" spans="1:4" ht="15" customHeight="1" x14ac:dyDescent="0.2">
      <c r="A386" s="60" t="s">
        <v>3</v>
      </c>
      <c r="B386" s="37">
        <v>1</v>
      </c>
      <c r="C386" s="9">
        <v>1</v>
      </c>
      <c r="D386" s="37">
        <f>SUM(B386:C386)</f>
        <v>2</v>
      </c>
    </row>
    <row r="387" spans="1:4" ht="15" customHeight="1" x14ac:dyDescent="0.2">
      <c r="A387" s="11" t="s">
        <v>97</v>
      </c>
      <c r="B387" s="12">
        <f>+B388</f>
        <v>108</v>
      </c>
      <c r="C387" s="12">
        <f>+C388</f>
        <v>249</v>
      </c>
      <c r="D387" s="12">
        <f>SUM(B387:C387)</f>
        <v>357</v>
      </c>
    </row>
    <row r="388" spans="1:4" s="11" customFormat="1" x14ac:dyDescent="0.2">
      <c r="A388" s="58" t="s">
        <v>48</v>
      </c>
      <c r="B388" s="12">
        <f>SUM(B389:B394)</f>
        <v>108</v>
      </c>
      <c r="C388" s="12">
        <f>SUM(C389:C394)</f>
        <v>249</v>
      </c>
      <c r="D388" s="12">
        <f>SUM(B388:C388)</f>
        <v>357</v>
      </c>
    </row>
    <row r="389" spans="1:4" ht="15" customHeight="1" x14ac:dyDescent="0.2">
      <c r="A389" s="55" t="s">
        <v>21</v>
      </c>
      <c r="B389" s="9">
        <v>69</v>
      </c>
      <c r="C389" s="9">
        <v>140</v>
      </c>
      <c r="D389" s="9">
        <f>SUM(B389:C389)</f>
        <v>209</v>
      </c>
    </row>
    <row r="390" spans="1:4" ht="15" customHeight="1" x14ac:dyDescent="0.2">
      <c r="A390" s="55" t="s">
        <v>3</v>
      </c>
      <c r="B390" s="9">
        <v>35</v>
      </c>
      <c r="C390" s="9">
        <v>100</v>
      </c>
      <c r="D390" s="9">
        <f>SUM(B390:C390)</f>
        <v>135</v>
      </c>
    </row>
    <row r="391" spans="1:4" ht="15" customHeight="1" x14ac:dyDescent="0.2">
      <c r="A391" s="55" t="s">
        <v>9</v>
      </c>
      <c r="B391" s="9">
        <v>2</v>
      </c>
      <c r="C391" s="9">
        <v>2</v>
      </c>
      <c r="D391" s="9">
        <f>SUM(B391:C391)</f>
        <v>4</v>
      </c>
    </row>
    <row r="392" spans="1:4" ht="15" customHeight="1" x14ac:dyDescent="0.2">
      <c r="A392" s="55" t="s">
        <v>23</v>
      </c>
      <c r="B392" s="9">
        <v>0</v>
      </c>
      <c r="C392" s="9">
        <v>4</v>
      </c>
      <c r="D392" s="9">
        <f>SUM(B392:C392)</f>
        <v>4</v>
      </c>
    </row>
    <row r="393" spans="1:4" ht="15" customHeight="1" x14ac:dyDescent="0.2">
      <c r="A393" s="55" t="s">
        <v>14</v>
      </c>
      <c r="B393" s="9">
        <v>2</v>
      </c>
      <c r="C393" s="9">
        <v>1</v>
      </c>
      <c r="D393" s="9">
        <f>SUM(B393:C393)</f>
        <v>3</v>
      </c>
    </row>
    <row r="394" spans="1:4" ht="15.75" customHeight="1" x14ac:dyDescent="0.2">
      <c r="A394" s="55" t="s">
        <v>22</v>
      </c>
      <c r="B394" s="9">
        <v>0</v>
      </c>
      <c r="C394" s="9">
        <v>2</v>
      </c>
      <c r="D394" s="9">
        <f>SUM(B394:C394)</f>
        <v>2</v>
      </c>
    </row>
    <row r="395" spans="1:4" ht="15" customHeight="1" x14ac:dyDescent="0.2">
      <c r="A395" s="11" t="s">
        <v>96</v>
      </c>
      <c r="B395" s="12">
        <f>+B396</f>
        <v>74</v>
      </c>
      <c r="C395" s="12">
        <f>+C396</f>
        <v>278</v>
      </c>
      <c r="D395" s="12">
        <f>SUM(B395:C395)</f>
        <v>352</v>
      </c>
    </row>
    <row r="396" spans="1:4" s="11" customFormat="1" ht="15" customHeight="1" x14ac:dyDescent="0.2">
      <c r="A396" s="59" t="s">
        <v>43</v>
      </c>
      <c r="B396" s="12">
        <f>SUM(B397:B401)</f>
        <v>74</v>
      </c>
      <c r="C396" s="12">
        <f>SUM(C397:C401)</f>
        <v>278</v>
      </c>
      <c r="D396" s="12">
        <f>SUM(B396:C396)</f>
        <v>352</v>
      </c>
    </row>
    <row r="397" spans="1:4" ht="15" customHeight="1" x14ac:dyDescent="0.2">
      <c r="A397" s="55" t="s">
        <v>3</v>
      </c>
      <c r="B397" s="9">
        <v>64</v>
      </c>
      <c r="C397" s="9">
        <v>214</v>
      </c>
      <c r="D397" s="9">
        <f>SUM(B397:C397)</f>
        <v>278</v>
      </c>
    </row>
    <row r="398" spans="1:4" ht="15" customHeight="1" x14ac:dyDescent="0.2">
      <c r="A398" s="55" t="s">
        <v>12</v>
      </c>
      <c r="B398" s="9">
        <v>7</v>
      </c>
      <c r="C398" s="9">
        <v>28</v>
      </c>
      <c r="D398" s="9">
        <f>SUM(B398:C398)</f>
        <v>35</v>
      </c>
    </row>
    <row r="399" spans="1:4" ht="15" customHeight="1" x14ac:dyDescent="0.2">
      <c r="A399" s="55" t="s">
        <v>13</v>
      </c>
      <c r="B399" s="9">
        <v>3</v>
      </c>
      <c r="C399" s="9">
        <v>25</v>
      </c>
      <c r="D399" s="9">
        <f>SUM(B399:C399)</f>
        <v>28</v>
      </c>
    </row>
    <row r="400" spans="1:4" ht="15" customHeight="1" x14ac:dyDescent="0.2">
      <c r="A400" s="55" t="s">
        <v>9</v>
      </c>
      <c r="B400" s="9">
        <v>0</v>
      </c>
      <c r="C400" s="9">
        <v>5</v>
      </c>
      <c r="D400" s="9">
        <f>SUM(B400:C400)</f>
        <v>5</v>
      </c>
    </row>
    <row r="401" spans="1:4" ht="15" customHeight="1" x14ac:dyDescent="0.2">
      <c r="A401" s="55" t="s">
        <v>19</v>
      </c>
      <c r="B401" s="9">
        <v>0</v>
      </c>
      <c r="C401" s="9">
        <v>6</v>
      </c>
      <c r="D401" s="9">
        <f>SUM(B401:C401)</f>
        <v>6</v>
      </c>
    </row>
    <row r="402" spans="1:4" ht="15" customHeight="1" x14ac:dyDescent="0.2">
      <c r="A402" s="11" t="s">
        <v>95</v>
      </c>
      <c r="B402" s="12">
        <f>SUM(B403,B411,B418,B425,B433)</f>
        <v>371</v>
      </c>
      <c r="C402" s="12">
        <f>SUM(C403,C411,C418,C425,C433)</f>
        <v>400</v>
      </c>
      <c r="D402" s="12">
        <f>SUM(B402:C402)</f>
        <v>771</v>
      </c>
    </row>
    <row r="403" spans="1:4" s="11" customFormat="1" ht="15" customHeight="1" x14ac:dyDescent="0.2">
      <c r="A403" s="58" t="s">
        <v>45</v>
      </c>
      <c r="B403" s="12">
        <f>SUM(B404:B410)</f>
        <v>125</v>
      </c>
      <c r="C403" s="12">
        <f>SUM(C404:C410)</f>
        <v>63</v>
      </c>
      <c r="D403" s="12">
        <f>SUM(B403:C403)</f>
        <v>188</v>
      </c>
    </row>
    <row r="404" spans="1:4" ht="15" customHeight="1" x14ac:dyDescent="0.2">
      <c r="A404" s="10" t="s">
        <v>3</v>
      </c>
      <c r="B404" s="37">
        <v>83</v>
      </c>
      <c r="C404" s="37">
        <v>46</v>
      </c>
      <c r="D404" s="9">
        <f>SUM(B404:C404)</f>
        <v>129</v>
      </c>
    </row>
    <row r="405" spans="1:4" ht="15" customHeight="1" x14ac:dyDescent="0.2">
      <c r="A405" s="10" t="s">
        <v>9</v>
      </c>
      <c r="B405" s="37">
        <v>19</v>
      </c>
      <c r="C405" s="37">
        <v>9</v>
      </c>
      <c r="D405" s="9">
        <f>SUM(B405:C405)</f>
        <v>28</v>
      </c>
    </row>
    <row r="406" spans="1:4" ht="15" customHeight="1" x14ac:dyDescent="0.2">
      <c r="A406" s="10" t="s">
        <v>14</v>
      </c>
      <c r="B406" s="37">
        <v>7</v>
      </c>
      <c r="C406" s="37">
        <v>5</v>
      </c>
      <c r="D406" s="9">
        <f>SUM(B406:C406)</f>
        <v>12</v>
      </c>
    </row>
    <row r="407" spans="1:4" ht="15" customHeight="1" x14ac:dyDescent="0.2">
      <c r="A407" s="10" t="s">
        <v>22</v>
      </c>
      <c r="B407" s="37">
        <v>7</v>
      </c>
      <c r="C407" s="37">
        <v>2</v>
      </c>
      <c r="D407" s="9">
        <f>SUM(B407:C407)</f>
        <v>9</v>
      </c>
    </row>
    <row r="408" spans="1:4" ht="15" customHeight="1" x14ac:dyDescent="0.2">
      <c r="A408" s="10" t="s">
        <v>13</v>
      </c>
      <c r="B408" s="37">
        <v>6</v>
      </c>
      <c r="C408" s="37">
        <v>0</v>
      </c>
      <c r="D408" s="9">
        <f>SUM(B408:C408)</f>
        <v>6</v>
      </c>
    </row>
    <row r="409" spans="1:4" x14ac:dyDescent="0.2">
      <c r="A409" s="10" t="s">
        <v>6</v>
      </c>
      <c r="B409" s="37">
        <v>1</v>
      </c>
      <c r="C409" s="37">
        <v>1</v>
      </c>
      <c r="D409" s="9">
        <f>SUM(B409:C409)</f>
        <v>2</v>
      </c>
    </row>
    <row r="410" spans="1:4" ht="15" customHeight="1" x14ac:dyDescent="0.2">
      <c r="A410" s="55" t="s">
        <v>19</v>
      </c>
      <c r="B410" s="37">
        <v>2</v>
      </c>
      <c r="C410" s="37">
        <v>0</v>
      </c>
      <c r="D410" s="9">
        <f>SUM(B410:C410)</f>
        <v>2</v>
      </c>
    </row>
    <row r="411" spans="1:4" s="11" customFormat="1" ht="15" customHeight="1" x14ac:dyDescent="0.2">
      <c r="A411" s="13" t="s">
        <v>94</v>
      </c>
      <c r="B411" s="25">
        <f>SUM(B412:B417)</f>
        <v>52</v>
      </c>
      <c r="C411" s="25">
        <f>SUM(C412:C417)</f>
        <v>20</v>
      </c>
      <c r="D411" s="12">
        <f>SUM(B411:C411)</f>
        <v>72</v>
      </c>
    </row>
    <row r="412" spans="1:4" ht="15" customHeight="1" x14ac:dyDescent="0.2">
      <c r="A412" s="55" t="s">
        <v>3</v>
      </c>
      <c r="B412" s="9">
        <v>47</v>
      </c>
      <c r="C412" s="9">
        <v>18</v>
      </c>
      <c r="D412" s="9">
        <f>SUM(B412:C412)</f>
        <v>65</v>
      </c>
    </row>
    <row r="413" spans="1:4" ht="15" customHeight="1" x14ac:dyDescent="0.2">
      <c r="A413" s="55" t="s">
        <v>22</v>
      </c>
      <c r="B413" s="9">
        <v>1</v>
      </c>
      <c r="C413" s="9">
        <v>1</v>
      </c>
      <c r="D413" s="9">
        <f>SUM(B413:C413)</f>
        <v>2</v>
      </c>
    </row>
    <row r="414" spans="1:4" ht="15" customHeight="1" x14ac:dyDescent="0.2">
      <c r="A414" s="55" t="s">
        <v>6</v>
      </c>
      <c r="B414" s="9">
        <v>2</v>
      </c>
      <c r="C414" s="9">
        <v>0</v>
      </c>
      <c r="D414" s="9">
        <f>SUM(B414:C414)</f>
        <v>2</v>
      </c>
    </row>
    <row r="415" spans="1:4" ht="15" customHeight="1" x14ac:dyDescent="0.2">
      <c r="A415" s="55" t="s">
        <v>9</v>
      </c>
      <c r="B415" s="9">
        <v>1</v>
      </c>
      <c r="C415" s="9">
        <v>0</v>
      </c>
      <c r="D415" s="9">
        <f>SUM(B415:C415)</f>
        <v>1</v>
      </c>
    </row>
    <row r="416" spans="1:4" ht="15" customHeight="1" x14ac:dyDescent="0.2">
      <c r="A416" s="55" t="s">
        <v>13</v>
      </c>
      <c r="B416" s="9">
        <v>1</v>
      </c>
      <c r="C416" s="9">
        <v>0</v>
      </c>
      <c r="D416" s="9">
        <f>SUM(B416:C416)</f>
        <v>1</v>
      </c>
    </row>
    <row r="417" spans="1:4" ht="15" customHeight="1" x14ac:dyDescent="0.2">
      <c r="A417" s="55" t="s">
        <v>14</v>
      </c>
      <c r="B417" s="9">
        <v>0</v>
      </c>
      <c r="C417" s="9">
        <v>1</v>
      </c>
      <c r="D417" s="9">
        <f>SUM(B417:C417)</f>
        <v>1</v>
      </c>
    </row>
    <row r="418" spans="1:4" s="11" customFormat="1" ht="15" customHeight="1" x14ac:dyDescent="0.2">
      <c r="A418" s="13" t="s">
        <v>54</v>
      </c>
      <c r="B418" s="25">
        <f>SUM(B419:B424)</f>
        <v>59</v>
      </c>
      <c r="C418" s="25">
        <f>SUM(C419:C424)</f>
        <v>55</v>
      </c>
      <c r="D418" s="12">
        <f>SUM(B418:C418)</f>
        <v>114</v>
      </c>
    </row>
    <row r="419" spans="1:4" ht="15" customHeight="1" x14ac:dyDescent="0.2">
      <c r="A419" s="10" t="s">
        <v>3</v>
      </c>
      <c r="B419" s="37">
        <v>52</v>
      </c>
      <c r="C419" s="37">
        <v>52</v>
      </c>
      <c r="D419" s="9">
        <f>SUM(B419:C419)</f>
        <v>104</v>
      </c>
    </row>
    <row r="420" spans="1:4" ht="15" customHeight="1" x14ac:dyDescent="0.2">
      <c r="A420" s="10" t="s">
        <v>14</v>
      </c>
      <c r="B420" s="37">
        <v>3</v>
      </c>
      <c r="C420" s="37">
        <v>1</v>
      </c>
      <c r="D420" s="9">
        <f>SUM(B420:C420)</f>
        <v>4</v>
      </c>
    </row>
    <row r="421" spans="1:4" ht="15" customHeight="1" x14ac:dyDescent="0.2">
      <c r="A421" s="10" t="s">
        <v>6</v>
      </c>
      <c r="B421" s="37">
        <v>2</v>
      </c>
      <c r="C421" s="37">
        <v>1</v>
      </c>
      <c r="D421" s="9">
        <f>SUM(B421:C421)</f>
        <v>3</v>
      </c>
    </row>
    <row r="422" spans="1:4" ht="15" customHeight="1" x14ac:dyDescent="0.2">
      <c r="A422" s="10" t="s">
        <v>22</v>
      </c>
      <c r="B422" s="37">
        <v>1</v>
      </c>
      <c r="C422" s="37">
        <v>0</v>
      </c>
      <c r="D422" s="9">
        <f>SUM(B422:C422)</f>
        <v>1</v>
      </c>
    </row>
    <row r="423" spans="1:4" ht="15" customHeight="1" x14ac:dyDescent="0.2">
      <c r="A423" s="10" t="s">
        <v>13</v>
      </c>
      <c r="B423" s="37">
        <v>1</v>
      </c>
      <c r="C423" s="37">
        <v>0</v>
      </c>
      <c r="D423" s="9">
        <f>SUM(B423:C423)</f>
        <v>1</v>
      </c>
    </row>
    <row r="424" spans="1:4" ht="15" customHeight="1" x14ac:dyDescent="0.2">
      <c r="A424" s="10" t="s">
        <v>19</v>
      </c>
      <c r="B424" s="37">
        <v>0</v>
      </c>
      <c r="C424" s="37">
        <v>1</v>
      </c>
      <c r="D424" s="9">
        <f>SUM(B424:C424)</f>
        <v>1</v>
      </c>
    </row>
    <row r="425" spans="1:4" s="11" customFormat="1" ht="15" customHeight="1" x14ac:dyDescent="0.2">
      <c r="A425" s="13" t="s">
        <v>93</v>
      </c>
      <c r="B425" s="25">
        <f>SUM(B426:B432)</f>
        <v>37</v>
      </c>
      <c r="C425" s="25">
        <f>SUM(C426:C432)</f>
        <v>105</v>
      </c>
      <c r="D425" s="12">
        <f>SUM(B425:C425)</f>
        <v>142</v>
      </c>
    </row>
    <row r="426" spans="1:4" ht="15" customHeight="1" x14ac:dyDescent="0.2">
      <c r="A426" s="10" t="s">
        <v>3</v>
      </c>
      <c r="B426" s="37">
        <v>27</v>
      </c>
      <c r="C426" s="37">
        <v>86</v>
      </c>
      <c r="D426" s="9">
        <f>SUM(B426:C426)</f>
        <v>113</v>
      </c>
    </row>
    <row r="427" spans="1:4" ht="15" customHeight="1" x14ac:dyDescent="0.2">
      <c r="A427" s="10" t="s">
        <v>9</v>
      </c>
      <c r="B427" s="37">
        <v>5</v>
      </c>
      <c r="C427" s="37">
        <v>10</v>
      </c>
      <c r="D427" s="9">
        <f>SUM(B427:C427)</f>
        <v>15</v>
      </c>
    </row>
    <row r="428" spans="1:4" ht="15" customHeight="1" x14ac:dyDescent="0.2">
      <c r="A428" s="10" t="s">
        <v>6</v>
      </c>
      <c r="B428" s="9">
        <v>1</v>
      </c>
      <c r="C428" s="9">
        <v>4</v>
      </c>
      <c r="D428" s="9">
        <f>SUM(B428:C428)</f>
        <v>5</v>
      </c>
    </row>
    <row r="429" spans="1:4" ht="15" customHeight="1" x14ac:dyDescent="0.2">
      <c r="A429" s="10" t="s">
        <v>22</v>
      </c>
      <c r="B429" s="9">
        <v>3</v>
      </c>
      <c r="C429" s="9">
        <v>2</v>
      </c>
      <c r="D429" s="9">
        <f>SUM(B429:C429)</f>
        <v>5</v>
      </c>
    </row>
    <row r="430" spans="1:4" ht="15" customHeight="1" x14ac:dyDescent="0.2">
      <c r="A430" s="10" t="s">
        <v>14</v>
      </c>
      <c r="B430" s="9">
        <v>0</v>
      </c>
      <c r="C430" s="9">
        <v>2</v>
      </c>
      <c r="D430" s="9">
        <f>SUM(B430:C430)</f>
        <v>2</v>
      </c>
    </row>
    <row r="431" spans="1:4" ht="15" customHeight="1" x14ac:dyDescent="0.2">
      <c r="A431" s="10" t="s">
        <v>13</v>
      </c>
      <c r="B431" s="9">
        <v>1</v>
      </c>
      <c r="C431" s="9">
        <v>0</v>
      </c>
      <c r="D431" s="9">
        <f>SUM(B431:C431)</f>
        <v>1</v>
      </c>
    </row>
    <row r="432" spans="1:4" ht="15" customHeight="1" x14ac:dyDescent="0.2">
      <c r="A432" s="10" t="s">
        <v>19</v>
      </c>
      <c r="B432" s="9">
        <v>0</v>
      </c>
      <c r="C432" s="9">
        <v>1</v>
      </c>
      <c r="D432" s="9">
        <f>SUM(B432:C432)</f>
        <v>1</v>
      </c>
    </row>
    <row r="433" spans="1:4" s="11" customFormat="1" ht="15" customHeight="1" x14ac:dyDescent="0.2">
      <c r="A433" s="13" t="s">
        <v>42</v>
      </c>
      <c r="B433" s="25">
        <f>SUM(B434:B441)</f>
        <v>98</v>
      </c>
      <c r="C433" s="25">
        <f>SUM(C434:C441)</f>
        <v>157</v>
      </c>
      <c r="D433" s="12">
        <f>SUM(B433:C433)</f>
        <v>255</v>
      </c>
    </row>
    <row r="434" spans="1:4" ht="15" customHeight="1" x14ac:dyDescent="0.2">
      <c r="A434" s="10" t="s">
        <v>3</v>
      </c>
      <c r="B434" s="37">
        <v>77</v>
      </c>
      <c r="C434" s="37">
        <v>127</v>
      </c>
      <c r="D434" s="9">
        <f>SUM(B434:C434)</f>
        <v>204</v>
      </c>
    </row>
    <row r="435" spans="1:4" ht="15" customHeight="1" x14ac:dyDescent="0.2">
      <c r="A435" s="10" t="s">
        <v>9</v>
      </c>
      <c r="B435" s="37">
        <v>8</v>
      </c>
      <c r="C435" s="37">
        <v>13</v>
      </c>
      <c r="D435" s="9">
        <f>SUM(B435:C435)</f>
        <v>21</v>
      </c>
    </row>
    <row r="436" spans="1:4" ht="15" customHeight="1" x14ac:dyDescent="0.2">
      <c r="A436" s="10" t="s">
        <v>22</v>
      </c>
      <c r="B436" s="37">
        <v>2</v>
      </c>
      <c r="C436" s="37">
        <v>6</v>
      </c>
      <c r="D436" s="9">
        <f>SUM(B436:C436)</f>
        <v>8</v>
      </c>
    </row>
    <row r="437" spans="1:4" ht="15" customHeight="1" x14ac:dyDescent="0.2">
      <c r="A437" s="10" t="s">
        <v>6</v>
      </c>
      <c r="B437" s="37">
        <v>2</v>
      </c>
      <c r="C437" s="37">
        <v>4</v>
      </c>
      <c r="D437" s="9">
        <f>SUM(B437:C437)</f>
        <v>6</v>
      </c>
    </row>
    <row r="438" spans="1:4" ht="15" customHeight="1" x14ac:dyDescent="0.2">
      <c r="A438" s="10" t="s">
        <v>14</v>
      </c>
      <c r="B438" s="37">
        <v>6</v>
      </c>
      <c r="C438" s="37">
        <v>0</v>
      </c>
      <c r="D438" s="9">
        <f>SUM(B438:C438)</f>
        <v>6</v>
      </c>
    </row>
    <row r="439" spans="1:4" ht="15" customHeight="1" x14ac:dyDescent="0.2">
      <c r="A439" s="10" t="s">
        <v>13</v>
      </c>
      <c r="B439" s="37">
        <v>2</v>
      </c>
      <c r="C439" s="37">
        <v>2</v>
      </c>
      <c r="D439" s="9">
        <f>SUM(B439:C439)</f>
        <v>4</v>
      </c>
    </row>
    <row r="440" spans="1:4" ht="15" customHeight="1" x14ac:dyDescent="0.2">
      <c r="A440" s="10" t="s">
        <v>23</v>
      </c>
      <c r="B440" s="37">
        <v>1</v>
      </c>
      <c r="C440" s="37">
        <v>0</v>
      </c>
      <c r="D440" s="9">
        <f>SUM(B440:C440)</f>
        <v>1</v>
      </c>
    </row>
    <row r="441" spans="1:4" ht="15" customHeight="1" x14ac:dyDescent="0.2">
      <c r="A441" s="55" t="s">
        <v>19</v>
      </c>
      <c r="B441" s="37">
        <v>0</v>
      </c>
      <c r="C441" s="37">
        <v>5</v>
      </c>
      <c r="D441" s="9">
        <f>SUM(B441:C441)</f>
        <v>5</v>
      </c>
    </row>
    <row r="442" spans="1:4" ht="15" customHeight="1" x14ac:dyDescent="0.2">
      <c r="A442" s="57" t="s">
        <v>92</v>
      </c>
      <c r="B442" s="25">
        <f>SUM(B443,B450,B459,B467,B473,B482,B490,B496,B500,B505,B513,B519,B527,B534,B542,B550)</f>
        <v>925</v>
      </c>
      <c r="C442" s="25">
        <f>SUM(C443,C450,C459,C467,C473,C482,C490,C496,C500,C505,C513,C519,C527,C534,C542,C550)</f>
        <v>1156</v>
      </c>
      <c r="D442" s="25">
        <f>SUM(B442:C442)</f>
        <v>2081</v>
      </c>
    </row>
    <row r="443" spans="1:4" s="11" customFormat="1" ht="15" customHeight="1" x14ac:dyDescent="0.2">
      <c r="A443" s="26" t="s">
        <v>91</v>
      </c>
      <c r="B443" s="12">
        <f>SUM(B444:B449)</f>
        <v>49</v>
      </c>
      <c r="C443" s="12">
        <f>SUM(C444:C449)</f>
        <v>54</v>
      </c>
      <c r="D443" s="12">
        <f>SUM(B443:C443)</f>
        <v>103</v>
      </c>
    </row>
    <row r="444" spans="1:4" ht="15" customHeight="1" x14ac:dyDescent="0.2">
      <c r="A444" s="55" t="s">
        <v>22</v>
      </c>
      <c r="B444" s="23">
        <v>44</v>
      </c>
      <c r="C444" s="23">
        <v>50</v>
      </c>
      <c r="D444" s="9">
        <f>SUM(B444:C444)</f>
        <v>94</v>
      </c>
    </row>
    <row r="445" spans="1:4" ht="15" customHeight="1" x14ac:dyDescent="0.2">
      <c r="A445" s="55" t="s">
        <v>14</v>
      </c>
      <c r="B445" s="23">
        <v>3</v>
      </c>
      <c r="C445" s="23">
        <v>0</v>
      </c>
      <c r="D445" s="9">
        <f>SUM(B445:C445)</f>
        <v>3</v>
      </c>
    </row>
    <row r="446" spans="1:4" ht="15" customHeight="1" x14ac:dyDescent="0.2">
      <c r="A446" s="55" t="s">
        <v>9</v>
      </c>
      <c r="B446" s="23">
        <v>1</v>
      </c>
      <c r="C446" s="23">
        <v>2</v>
      </c>
      <c r="D446" s="9">
        <f>SUM(B446:C446)</f>
        <v>3</v>
      </c>
    </row>
    <row r="447" spans="1:4" ht="15" customHeight="1" x14ac:dyDescent="0.2">
      <c r="A447" s="55" t="s">
        <v>3</v>
      </c>
      <c r="B447" s="23">
        <v>0</v>
      </c>
      <c r="C447" s="23">
        <v>1</v>
      </c>
      <c r="D447" s="9">
        <f>SUM(B447:C447)</f>
        <v>1</v>
      </c>
    </row>
    <row r="448" spans="1:4" ht="15" customHeight="1" x14ac:dyDescent="0.2">
      <c r="A448" s="55" t="s">
        <v>13</v>
      </c>
      <c r="B448" s="23">
        <v>0</v>
      </c>
      <c r="C448" s="23">
        <v>1</v>
      </c>
      <c r="D448" s="9">
        <f>SUM(B448:C448)</f>
        <v>1</v>
      </c>
    </row>
    <row r="449" spans="1:4" ht="15" customHeight="1" x14ac:dyDescent="0.2">
      <c r="A449" s="55" t="s">
        <v>19</v>
      </c>
      <c r="B449" s="37">
        <v>1</v>
      </c>
      <c r="C449" s="37">
        <v>0</v>
      </c>
      <c r="D449" s="9">
        <f>SUM(B449:C449)</f>
        <v>1</v>
      </c>
    </row>
    <row r="450" spans="1:4" s="11" customFormat="1" ht="15" customHeight="1" x14ac:dyDescent="0.2">
      <c r="A450" s="26" t="s">
        <v>81</v>
      </c>
      <c r="B450" s="12">
        <f>SUM(B451:B458)</f>
        <v>82</v>
      </c>
      <c r="C450" s="12">
        <f>SUM(C451:C458)</f>
        <v>61</v>
      </c>
      <c r="D450" s="12">
        <f>SUM(B450:C450)</f>
        <v>143</v>
      </c>
    </row>
    <row r="451" spans="1:4" ht="15" customHeight="1" x14ac:dyDescent="0.2">
      <c r="A451" s="55" t="s">
        <v>22</v>
      </c>
      <c r="B451" s="23">
        <v>50</v>
      </c>
      <c r="C451" s="23">
        <v>45</v>
      </c>
      <c r="D451" s="9">
        <f>SUM(B451:C451)</f>
        <v>95</v>
      </c>
    </row>
    <row r="452" spans="1:4" ht="15" customHeight="1" x14ac:dyDescent="0.2">
      <c r="A452" s="55" t="s">
        <v>13</v>
      </c>
      <c r="B452" s="23">
        <v>9</v>
      </c>
      <c r="C452" s="23">
        <v>5</v>
      </c>
      <c r="D452" s="9">
        <f>SUM(B452:C452)</f>
        <v>14</v>
      </c>
    </row>
    <row r="453" spans="1:4" ht="15" customHeight="1" x14ac:dyDescent="0.2">
      <c r="A453" s="55" t="s">
        <v>3</v>
      </c>
      <c r="B453" s="23">
        <v>9</v>
      </c>
      <c r="C453" s="23">
        <v>2</v>
      </c>
      <c r="D453" s="9">
        <f>SUM(B453:C453)</f>
        <v>11</v>
      </c>
    </row>
    <row r="454" spans="1:4" ht="15" customHeight="1" x14ac:dyDescent="0.2">
      <c r="A454" s="55" t="s">
        <v>9</v>
      </c>
      <c r="B454" s="23">
        <v>6</v>
      </c>
      <c r="C454" s="23">
        <v>3</v>
      </c>
      <c r="D454" s="9">
        <f>SUM(B454:C454)</f>
        <v>9</v>
      </c>
    </row>
    <row r="455" spans="1:4" ht="15" customHeight="1" x14ac:dyDescent="0.2">
      <c r="A455" s="55" t="s">
        <v>12</v>
      </c>
      <c r="B455" s="23">
        <v>1</v>
      </c>
      <c r="C455" s="23">
        <v>4</v>
      </c>
      <c r="D455" s="9">
        <f>SUM(B455:C455)</f>
        <v>5</v>
      </c>
    </row>
    <row r="456" spans="1:4" ht="15" customHeight="1" x14ac:dyDescent="0.2">
      <c r="A456" s="55" t="s">
        <v>20</v>
      </c>
      <c r="B456" s="23">
        <v>4</v>
      </c>
      <c r="C456" s="23">
        <v>1</v>
      </c>
      <c r="D456" s="9">
        <f>SUM(B456:C456)</f>
        <v>5</v>
      </c>
    </row>
    <row r="457" spans="1:4" ht="15" customHeight="1" x14ac:dyDescent="0.2">
      <c r="A457" s="55" t="s">
        <v>6</v>
      </c>
      <c r="B457" s="23">
        <v>1</v>
      </c>
      <c r="C457" s="23">
        <v>0</v>
      </c>
      <c r="D457" s="9">
        <f>SUM(B457:C457)</f>
        <v>1</v>
      </c>
    </row>
    <row r="458" spans="1:4" ht="15" customHeight="1" x14ac:dyDescent="0.2">
      <c r="A458" s="55" t="s">
        <v>19</v>
      </c>
      <c r="B458" s="23">
        <v>2</v>
      </c>
      <c r="C458" s="23">
        <v>1</v>
      </c>
      <c r="D458" s="9">
        <f>SUM(B458:C458)</f>
        <v>3</v>
      </c>
    </row>
    <row r="459" spans="1:4" s="11" customFormat="1" ht="15" customHeight="1" x14ac:dyDescent="0.2">
      <c r="A459" s="26" t="s">
        <v>90</v>
      </c>
      <c r="B459" s="12">
        <f>SUM(B460:B466)</f>
        <v>83</v>
      </c>
      <c r="C459" s="12">
        <f>SUM(C460:C466)</f>
        <v>141</v>
      </c>
      <c r="D459" s="12">
        <f>SUM(B459:C459)</f>
        <v>224</v>
      </c>
    </row>
    <row r="460" spans="1:4" ht="15" customHeight="1" x14ac:dyDescent="0.2">
      <c r="A460" s="55" t="s">
        <v>22</v>
      </c>
      <c r="B460" s="23">
        <v>52</v>
      </c>
      <c r="C460" s="23">
        <v>106</v>
      </c>
      <c r="D460" s="9">
        <f>SUM(B460:C460)</f>
        <v>158</v>
      </c>
    </row>
    <row r="461" spans="1:4" ht="15" customHeight="1" x14ac:dyDescent="0.2">
      <c r="A461" s="55" t="s">
        <v>3</v>
      </c>
      <c r="B461" s="23">
        <v>13</v>
      </c>
      <c r="C461" s="23">
        <v>12</v>
      </c>
      <c r="D461" s="9">
        <f>SUM(B461:C461)</f>
        <v>25</v>
      </c>
    </row>
    <row r="462" spans="1:4" ht="15" customHeight="1" x14ac:dyDescent="0.2">
      <c r="A462" s="55" t="s">
        <v>14</v>
      </c>
      <c r="B462" s="23">
        <v>5</v>
      </c>
      <c r="C462" s="23">
        <v>11</v>
      </c>
      <c r="D462" s="9">
        <f>SUM(B462:C462)</f>
        <v>16</v>
      </c>
    </row>
    <row r="463" spans="1:4" ht="15" customHeight="1" x14ac:dyDescent="0.2">
      <c r="A463" s="55" t="s">
        <v>21</v>
      </c>
      <c r="B463" s="23">
        <v>5</v>
      </c>
      <c r="C463" s="23">
        <v>6</v>
      </c>
      <c r="D463" s="9">
        <f>SUM(B463:C463)</f>
        <v>11</v>
      </c>
    </row>
    <row r="464" spans="1:4" ht="15" customHeight="1" x14ac:dyDescent="0.2">
      <c r="A464" s="55" t="s">
        <v>9</v>
      </c>
      <c r="B464" s="23">
        <v>6</v>
      </c>
      <c r="C464" s="23">
        <v>1</v>
      </c>
      <c r="D464" s="9">
        <f>SUM(B464:C464)</f>
        <v>7</v>
      </c>
    </row>
    <row r="465" spans="1:4" ht="15" customHeight="1" x14ac:dyDescent="0.2">
      <c r="A465" s="55" t="s">
        <v>12</v>
      </c>
      <c r="B465" s="23">
        <v>2</v>
      </c>
      <c r="C465" s="23">
        <v>4</v>
      </c>
      <c r="D465" s="9">
        <f>SUM(B465:C465)</f>
        <v>6</v>
      </c>
    </row>
    <row r="466" spans="1:4" ht="15" customHeight="1" x14ac:dyDescent="0.2">
      <c r="A466" s="55" t="s">
        <v>6</v>
      </c>
      <c r="B466" s="23">
        <v>0</v>
      </c>
      <c r="C466" s="23">
        <v>1</v>
      </c>
      <c r="D466" s="9">
        <f>SUM(B466:C466)</f>
        <v>1</v>
      </c>
    </row>
    <row r="467" spans="1:4" s="11" customFormat="1" ht="15" customHeight="1" x14ac:dyDescent="0.2">
      <c r="A467" s="13" t="s">
        <v>89</v>
      </c>
      <c r="B467" s="12">
        <f>SUM(B468:B472)</f>
        <v>60</v>
      </c>
      <c r="C467" s="12">
        <f>SUM(C468:C472)</f>
        <v>36</v>
      </c>
      <c r="D467" s="12">
        <f>SUM(B467:C467)</f>
        <v>96</v>
      </c>
    </row>
    <row r="468" spans="1:4" ht="15" customHeight="1" x14ac:dyDescent="0.2">
      <c r="A468" s="55" t="s">
        <v>22</v>
      </c>
      <c r="B468" s="23">
        <v>48</v>
      </c>
      <c r="C468" s="23">
        <v>29</v>
      </c>
      <c r="D468" s="9">
        <f>SUM(B468:C468)</f>
        <v>77</v>
      </c>
    </row>
    <row r="469" spans="1:4" ht="15" customHeight="1" x14ac:dyDescent="0.2">
      <c r="A469" s="55" t="s">
        <v>3</v>
      </c>
      <c r="B469" s="23">
        <v>9</v>
      </c>
      <c r="C469" s="23">
        <v>1</v>
      </c>
      <c r="D469" s="9">
        <f>SUM(B469:C469)</f>
        <v>10</v>
      </c>
    </row>
    <row r="470" spans="1:4" ht="15" customHeight="1" x14ac:dyDescent="0.2">
      <c r="A470" s="55" t="s">
        <v>13</v>
      </c>
      <c r="B470" s="23">
        <v>3</v>
      </c>
      <c r="C470" s="23">
        <v>2</v>
      </c>
      <c r="D470" s="9">
        <f>SUM(B470:C470)</f>
        <v>5</v>
      </c>
    </row>
    <row r="471" spans="1:4" ht="15" customHeight="1" x14ac:dyDescent="0.2">
      <c r="A471" s="55" t="s">
        <v>14</v>
      </c>
      <c r="B471" s="23">
        <v>0</v>
      </c>
      <c r="C471" s="23">
        <v>2</v>
      </c>
      <c r="D471" s="9">
        <f>SUM(B471:C471)</f>
        <v>2</v>
      </c>
    </row>
    <row r="472" spans="1:4" ht="15" customHeight="1" x14ac:dyDescent="0.2">
      <c r="A472" s="55" t="s">
        <v>9</v>
      </c>
      <c r="B472" s="23">
        <v>0</v>
      </c>
      <c r="C472" s="23">
        <v>2</v>
      </c>
      <c r="D472" s="9">
        <f>SUM(B472:C472)</f>
        <v>2</v>
      </c>
    </row>
    <row r="473" spans="1:4" s="11" customFormat="1" ht="15" customHeight="1" x14ac:dyDescent="0.2">
      <c r="A473" s="13" t="s">
        <v>79</v>
      </c>
      <c r="B473" s="12">
        <f>SUM(B474:B481)</f>
        <v>324</v>
      </c>
      <c r="C473" s="12">
        <f>SUM(C474:C481)</f>
        <v>370</v>
      </c>
      <c r="D473" s="12">
        <f>SUM(B473:C473)</f>
        <v>694</v>
      </c>
    </row>
    <row r="474" spans="1:4" ht="15" customHeight="1" x14ac:dyDescent="0.2">
      <c r="A474" s="55" t="s">
        <v>22</v>
      </c>
      <c r="B474" s="23">
        <v>268</v>
      </c>
      <c r="C474" s="23">
        <v>321</v>
      </c>
      <c r="D474" s="9">
        <f>SUM(B474:C474)</f>
        <v>589</v>
      </c>
    </row>
    <row r="475" spans="1:4" ht="15" customHeight="1" x14ac:dyDescent="0.2">
      <c r="A475" s="55" t="s">
        <v>13</v>
      </c>
      <c r="B475" s="23">
        <v>15</v>
      </c>
      <c r="C475" s="23">
        <v>25</v>
      </c>
      <c r="D475" s="9">
        <f>SUM(B475:C475)</f>
        <v>40</v>
      </c>
    </row>
    <row r="476" spans="1:4" ht="15" customHeight="1" x14ac:dyDescent="0.2">
      <c r="A476" s="55" t="s">
        <v>3</v>
      </c>
      <c r="B476" s="23">
        <v>23</v>
      </c>
      <c r="C476" s="23">
        <v>6</v>
      </c>
      <c r="D476" s="9">
        <f>SUM(B476:C476)</f>
        <v>29</v>
      </c>
    </row>
    <row r="477" spans="1:4" ht="15" customHeight="1" x14ac:dyDescent="0.2">
      <c r="A477" s="55" t="s">
        <v>14</v>
      </c>
      <c r="B477" s="23">
        <v>9</v>
      </c>
      <c r="C477" s="23">
        <v>14</v>
      </c>
      <c r="D477" s="9">
        <f>SUM(B477:C477)</f>
        <v>23</v>
      </c>
    </row>
    <row r="478" spans="1:4" ht="15" customHeight="1" x14ac:dyDescent="0.2">
      <c r="A478" s="55" t="s">
        <v>12</v>
      </c>
      <c r="B478" s="23">
        <v>4</v>
      </c>
      <c r="C478" s="23">
        <v>2</v>
      </c>
      <c r="D478" s="9">
        <f>SUM(B478:C478)</f>
        <v>6</v>
      </c>
    </row>
    <row r="479" spans="1:4" ht="15" customHeight="1" x14ac:dyDescent="0.2">
      <c r="A479" s="55" t="s">
        <v>9</v>
      </c>
      <c r="B479" s="23">
        <v>4</v>
      </c>
      <c r="C479" s="23">
        <v>1</v>
      </c>
      <c r="D479" s="9">
        <f>SUM(B479:C479)</f>
        <v>5</v>
      </c>
    </row>
    <row r="480" spans="1:4" ht="15" customHeight="1" x14ac:dyDescent="0.2">
      <c r="A480" s="55" t="s">
        <v>20</v>
      </c>
      <c r="B480" s="23">
        <v>1</v>
      </c>
      <c r="C480" s="23">
        <v>0</v>
      </c>
      <c r="D480" s="9">
        <f>SUM(B480:C480)</f>
        <v>1</v>
      </c>
    </row>
    <row r="481" spans="1:4" ht="15" customHeight="1" x14ac:dyDescent="0.2">
      <c r="A481" s="55" t="s">
        <v>23</v>
      </c>
      <c r="B481" s="23">
        <v>0</v>
      </c>
      <c r="C481" s="23">
        <v>1</v>
      </c>
      <c r="D481" s="9">
        <f>SUM(B481:C481)</f>
        <v>1</v>
      </c>
    </row>
    <row r="482" spans="1:4" s="11" customFormat="1" ht="15" customHeight="1" x14ac:dyDescent="0.2">
      <c r="A482" s="13" t="s">
        <v>88</v>
      </c>
      <c r="B482" s="12">
        <f>SUM(B483:B489)</f>
        <v>38</v>
      </c>
      <c r="C482" s="12">
        <f>SUM(C483:C489)</f>
        <v>75</v>
      </c>
      <c r="D482" s="12">
        <f>SUM(B482:C482)</f>
        <v>113</v>
      </c>
    </row>
    <row r="483" spans="1:4" ht="15" customHeight="1" x14ac:dyDescent="0.2">
      <c r="A483" s="55" t="s">
        <v>22</v>
      </c>
      <c r="B483" s="23">
        <v>28</v>
      </c>
      <c r="C483" s="23">
        <v>49</v>
      </c>
      <c r="D483" s="9">
        <f>SUM(B483:C483)</f>
        <v>77</v>
      </c>
    </row>
    <row r="484" spans="1:4" ht="15" customHeight="1" x14ac:dyDescent="0.2">
      <c r="A484" s="55" t="s">
        <v>14</v>
      </c>
      <c r="B484" s="23">
        <v>5</v>
      </c>
      <c r="C484" s="23">
        <v>16</v>
      </c>
      <c r="D484" s="9">
        <f>SUM(B484:C484)</f>
        <v>21</v>
      </c>
    </row>
    <row r="485" spans="1:4" ht="15" customHeight="1" x14ac:dyDescent="0.2">
      <c r="A485" s="55" t="s">
        <v>3</v>
      </c>
      <c r="B485" s="23">
        <v>4</v>
      </c>
      <c r="C485" s="23">
        <v>3</v>
      </c>
      <c r="D485" s="9">
        <f>SUM(B485:C485)</f>
        <v>7</v>
      </c>
    </row>
    <row r="486" spans="1:4" ht="15" customHeight="1" x14ac:dyDescent="0.2">
      <c r="A486" s="55" t="s">
        <v>20</v>
      </c>
      <c r="B486" s="23">
        <v>0</v>
      </c>
      <c r="C486" s="23">
        <v>3</v>
      </c>
      <c r="D486" s="9">
        <f>SUM(B486:C486)</f>
        <v>3</v>
      </c>
    </row>
    <row r="487" spans="1:4" ht="15" customHeight="1" x14ac:dyDescent="0.2">
      <c r="A487" s="55" t="s">
        <v>9</v>
      </c>
      <c r="B487" s="23">
        <v>1</v>
      </c>
      <c r="C487" s="23">
        <v>1</v>
      </c>
      <c r="D487" s="9">
        <f>SUM(B487:C487)</f>
        <v>2</v>
      </c>
    </row>
    <row r="488" spans="1:4" ht="15" customHeight="1" x14ac:dyDescent="0.2">
      <c r="A488" s="55" t="s">
        <v>21</v>
      </c>
      <c r="B488" s="23">
        <v>0</v>
      </c>
      <c r="C488" s="23">
        <v>2</v>
      </c>
      <c r="D488" s="9">
        <f>SUM(B488:C488)</f>
        <v>2</v>
      </c>
    </row>
    <row r="489" spans="1:4" ht="15" customHeight="1" x14ac:dyDescent="0.2">
      <c r="A489" s="55" t="s">
        <v>23</v>
      </c>
      <c r="B489" s="23">
        <v>0</v>
      </c>
      <c r="C489" s="23">
        <v>1</v>
      </c>
      <c r="D489" s="9">
        <f>SUM(B489:C489)</f>
        <v>1</v>
      </c>
    </row>
    <row r="490" spans="1:4" s="11" customFormat="1" ht="15" customHeight="1" x14ac:dyDescent="0.2">
      <c r="A490" s="20" t="s">
        <v>77</v>
      </c>
      <c r="B490" s="12">
        <f>SUM(B491:B495)</f>
        <v>47</v>
      </c>
      <c r="C490" s="12">
        <f>SUM(C491:C495)</f>
        <v>28</v>
      </c>
      <c r="D490" s="12">
        <f>SUM(B490:C490)</f>
        <v>75</v>
      </c>
    </row>
    <row r="491" spans="1:4" ht="15" customHeight="1" x14ac:dyDescent="0.2">
      <c r="A491" s="55" t="s">
        <v>22</v>
      </c>
      <c r="B491" s="23">
        <v>27</v>
      </c>
      <c r="C491" s="23">
        <v>21</v>
      </c>
      <c r="D491" s="9">
        <f>SUM(B491:C491)</f>
        <v>48</v>
      </c>
    </row>
    <row r="492" spans="1:4" ht="15" customHeight="1" x14ac:dyDescent="0.2">
      <c r="A492" s="55" t="s">
        <v>3</v>
      </c>
      <c r="B492" s="23">
        <v>12</v>
      </c>
      <c r="C492" s="23">
        <v>4</v>
      </c>
      <c r="D492" s="9">
        <f>SUM(B492:C492)</f>
        <v>16</v>
      </c>
    </row>
    <row r="493" spans="1:4" ht="15" customHeight="1" x14ac:dyDescent="0.2">
      <c r="A493" s="55" t="s">
        <v>13</v>
      </c>
      <c r="B493" s="23">
        <v>3</v>
      </c>
      <c r="C493" s="23">
        <v>2</v>
      </c>
      <c r="D493" s="9">
        <f>SUM(B493:C493)</f>
        <v>5</v>
      </c>
    </row>
    <row r="494" spans="1:4" ht="15" customHeight="1" x14ac:dyDescent="0.2">
      <c r="A494" s="55" t="s">
        <v>9</v>
      </c>
      <c r="B494" s="23">
        <v>3</v>
      </c>
      <c r="C494" s="23">
        <v>1</v>
      </c>
      <c r="D494" s="9">
        <f>SUM(B494:C494)</f>
        <v>4</v>
      </c>
    </row>
    <row r="495" spans="1:4" ht="15" customHeight="1" x14ac:dyDescent="0.2">
      <c r="A495" s="55" t="s">
        <v>14</v>
      </c>
      <c r="B495" s="23">
        <v>2</v>
      </c>
      <c r="C495" s="23">
        <v>0</v>
      </c>
      <c r="D495" s="9">
        <f>SUM(B495:C495)</f>
        <v>2</v>
      </c>
    </row>
    <row r="496" spans="1:4" s="11" customFormat="1" ht="15" customHeight="1" x14ac:dyDescent="0.2">
      <c r="A496" s="13" t="s">
        <v>87</v>
      </c>
      <c r="B496" s="12">
        <f>SUM(B497:B499)</f>
        <v>17</v>
      </c>
      <c r="C496" s="12">
        <f>SUM(C497:C499)</f>
        <v>30</v>
      </c>
      <c r="D496" s="12">
        <f>SUM(B496:C496)</f>
        <v>47</v>
      </c>
    </row>
    <row r="497" spans="1:4" ht="15" customHeight="1" x14ac:dyDescent="0.2">
      <c r="A497" s="56" t="s">
        <v>22</v>
      </c>
      <c r="B497" s="23">
        <v>17</v>
      </c>
      <c r="C497" s="23">
        <v>27</v>
      </c>
      <c r="D497" s="9">
        <f>SUM(B497:C497)</f>
        <v>44</v>
      </c>
    </row>
    <row r="498" spans="1:4" ht="15" customHeight="1" x14ac:dyDescent="0.2">
      <c r="A498" s="56" t="s">
        <v>14</v>
      </c>
      <c r="B498" s="23">
        <v>0</v>
      </c>
      <c r="C498" s="23">
        <v>2</v>
      </c>
      <c r="D498" s="9">
        <f>SUM(B498:C498)</f>
        <v>2</v>
      </c>
    </row>
    <row r="499" spans="1:4" ht="15" customHeight="1" x14ac:dyDescent="0.2">
      <c r="A499" s="56" t="s">
        <v>20</v>
      </c>
      <c r="B499" s="23">
        <v>0</v>
      </c>
      <c r="C499" s="23">
        <v>1</v>
      </c>
      <c r="D499" s="9">
        <f>SUM(B499:C499)</f>
        <v>1</v>
      </c>
    </row>
    <row r="500" spans="1:4" s="11" customFormat="1" ht="15" customHeight="1" x14ac:dyDescent="0.2">
      <c r="A500" s="13" t="s">
        <v>86</v>
      </c>
      <c r="B500" s="12">
        <f>SUM(B501:B504)</f>
        <v>7</v>
      </c>
      <c r="C500" s="12">
        <f>SUM(C501:C504)</f>
        <v>5</v>
      </c>
      <c r="D500" s="12">
        <f>SUM(B500:C500)</f>
        <v>12</v>
      </c>
    </row>
    <row r="501" spans="1:4" ht="15" customHeight="1" x14ac:dyDescent="0.2">
      <c r="A501" s="55" t="s">
        <v>3</v>
      </c>
      <c r="B501" s="23">
        <v>6</v>
      </c>
      <c r="C501" s="23">
        <v>3</v>
      </c>
      <c r="D501" s="9">
        <f>SUM(B501:C501)</f>
        <v>9</v>
      </c>
    </row>
    <row r="502" spans="1:4" ht="15" customHeight="1" x14ac:dyDescent="0.2">
      <c r="A502" s="55" t="s">
        <v>9</v>
      </c>
      <c r="B502" s="23">
        <v>1</v>
      </c>
      <c r="C502" s="23">
        <v>0</v>
      </c>
      <c r="D502" s="9">
        <f>SUM(B502:C502)</f>
        <v>1</v>
      </c>
    </row>
    <row r="503" spans="1:4" ht="15" customHeight="1" x14ac:dyDescent="0.2">
      <c r="A503" s="55" t="s">
        <v>22</v>
      </c>
      <c r="B503" s="23">
        <v>0</v>
      </c>
      <c r="C503" s="23">
        <v>1</v>
      </c>
      <c r="D503" s="9">
        <f>SUM(B503:C503)</f>
        <v>1</v>
      </c>
    </row>
    <row r="504" spans="1:4" x14ac:dyDescent="0.2">
      <c r="A504" s="55" t="s">
        <v>14</v>
      </c>
      <c r="B504" s="23">
        <v>0</v>
      </c>
      <c r="C504" s="23">
        <v>1</v>
      </c>
      <c r="D504" s="9">
        <f>SUM(B504:C504)</f>
        <v>1</v>
      </c>
    </row>
    <row r="505" spans="1:4" s="11" customFormat="1" ht="15" customHeight="1" x14ac:dyDescent="0.2">
      <c r="A505" s="13" t="s">
        <v>85</v>
      </c>
      <c r="B505" s="12">
        <f>SUM(B506:B512)</f>
        <v>23</v>
      </c>
      <c r="C505" s="12">
        <f>SUM(C506:C512)</f>
        <v>28</v>
      </c>
      <c r="D505" s="12">
        <f>SUM(B505:C505)</f>
        <v>51</v>
      </c>
    </row>
    <row r="506" spans="1:4" ht="15" customHeight="1" x14ac:dyDescent="0.2">
      <c r="A506" s="55" t="s">
        <v>22</v>
      </c>
      <c r="B506" s="23">
        <v>9</v>
      </c>
      <c r="C506" s="23">
        <v>11</v>
      </c>
      <c r="D506" s="9">
        <f>SUM(B506:C506)</f>
        <v>20</v>
      </c>
    </row>
    <row r="507" spans="1:4" ht="15" customHeight="1" x14ac:dyDescent="0.2">
      <c r="A507" s="55" t="s">
        <v>3</v>
      </c>
      <c r="B507" s="23">
        <v>9</v>
      </c>
      <c r="C507" s="23">
        <v>9</v>
      </c>
      <c r="D507" s="9">
        <f>SUM(B507:C507)</f>
        <v>18</v>
      </c>
    </row>
    <row r="508" spans="1:4" ht="15" customHeight="1" x14ac:dyDescent="0.2">
      <c r="A508" s="55" t="s">
        <v>13</v>
      </c>
      <c r="B508" s="23">
        <v>3</v>
      </c>
      <c r="C508" s="23">
        <v>2</v>
      </c>
      <c r="D508" s="9">
        <f>SUM(B508:C508)</f>
        <v>5</v>
      </c>
    </row>
    <row r="509" spans="1:4" ht="15" customHeight="1" x14ac:dyDescent="0.2">
      <c r="A509" s="55" t="s">
        <v>21</v>
      </c>
      <c r="B509" s="23">
        <v>1</v>
      </c>
      <c r="C509" s="23">
        <v>3</v>
      </c>
      <c r="D509" s="9">
        <f>SUM(B509:C509)</f>
        <v>4</v>
      </c>
    </row>
    <row r="510" spans="1:4" ht="15" customHeight="1" x14ac:dyDescent="0.2">
      <c r="A510" s="55" t="s">
        <v>9</v>
      </c>
      <c r="B510" s="23">
        <v>0</v>
      </c>
      <c r="C510" s="23">
        <v>2</v>
      </c>
      <c r="D510" s="9">
        <f>SUM(B510:C510)</f>
        <v>2</v>
      </c>
    </row>
    <row r="511" spans="1:4" ht="15" customHeight="1" x14ac:dyDescent="0.2">
      <c r="A511" s="55" t="s">
        <v>6</v>
      </c>
      <c r="B511" s="23">
        <v>1</v>
      </c>
      <c r="C511" s="23">
        <v>0</v>
      </c>
      <c r="D511" s="9">
        <f>SUM(B511:C511)</f>
        <v>1</v>
      </c>
    </row>
    <row r="512" spans="1:4" ht="15" customHeight="1" x14ac:dyDescent="0.2">
      <c r="A512" s="55" t="s">
        <v>19</v>
      </c>
      <c r="B512" s="23">
        <v>0</v>
      </c>
      <c r="C512" s="23">
        <v>1</v>
      </c>
      <c r="D512" s="9">
        <f>SUM(B512:C512)</f>
        <v>1</v>
      </c>
    </row>
    <row r="513" spans="1:4" s="11" customFormat="1" ht="15" customHeight="1" x14ac:dyDescent="0.2">
      <c r="A513" s="13" t="s">
        <v>76</v>
      </c>
      <c r="B513" s="12">
        <f>SUM(B514:B518)</f>
        <v>40</v>
      </c>
      <c r="C513" s="12">
        <f>SUM(C514:C518)</f>
        <v>10</v>
      </c>
      <c r="D513" s="12">
        <f>SUM(B513:C513)</f>
        <v>50</v>
      </c>
    </row>
    <row r="514" spans="1:4" ht="15" customHeight="1" x14ac:dyDescent="0.2">
      <c r="A514" s="10" t="s">
        <v>22</v>
      </c>
      <c r="B514" s="9">
        <v>18</v>
      </c>
      <c r="C514" s="9">
        <v>5</v>
      </c>
      <c r="D514" s="9">
        <f>SUM(B514:C514)</f>
        <v>23</v>
      </c>
    </row>
    <row r="515" spans="1:4" ht="15" customHeight="1" x14ac:dyDescent="0.2">
      <c r="A515" s="10" t="s">
        <v>13</v>
      </c>
      <c r="B515" s="9">
        <v>14</v>
      </c>
      <c r="C515" s="9">
        <v>4</v>
      </c>
      <c r="D515" s="9">
        <f>SUM(B515:C515)</f>
        <v>18</v>
      </c>
    </row>
    <row r="516" spans="1:4" ht="15" customHeight="1" x14ac:dyDescent="0.2">
      <c r="A516" s="10" t="s">
        <v>3</v>
      </c>
      <c r="B516" s="9">
        <v>4</v>
      </c>
      <c r="C516" s="9">
        <v>0</v>
      </c>
      <c r="D516" s="9">
        <f>SUM(B516:C516)</f>
        <v>4</v>
      </c>
    </row>
    <row r="517" spans="1:4" ht="15" customHeight="1" x14ac:dyDescent="0.2">
      <c r="A517" s="10" t="s">
        <v>9</v>
      </c>
      <c r="B517" s="9">
        <v>3</v>
      </c>
      <c r="C517" s="9">
        <v>0</v>
      </c>
      <c r="D517" s="9">
        <f>SUM(B517:C517)</f>
        <v>3</v>
      </c>
    </row>
    <row r="518" spans="1:4" ht="15" customHeight="1" x14ac:dyDescent="0.2">
      <c r="A518" s="10" t="s">
        <v>12</v>
      </c>
      <c r="B518" s="9">
        <v>1</v>
      </c>
      <c r="C518" s="9">
        <v>1</v>
      </c>
      <c r="D518" s="9">
        <f>SUM(B518:C518)</f>
        <v>2</v>
      </c>
    </row>
    <row r="519" spans="1:4" s="11" customFormat="1" ht="15" customHeight="1" x14ac:dyDescent="0.2">
      <c r="A519" s="13" t="s">
        <v>84</v>
      </c>
      <c r="B519" s="12">
        <f>SUM(B520:B526)</f>
        <v>10</v>
      </c>
      <c r="C519" s="12">
        <f>SUM(C520:C526)</f>
        <v>17</v>
      </c>
      <c r="D519" s="12">
        <f>SUM(B519:C519)</f>
        <v>27</v>
      </c>
    </row>
    <row r="520" spans="1:4" ht="15" customHeight="1" x14ac:dyDescent="0.2">
      <c r="A520" s="10" t="s">
        <v>22</v>
      </c>
      <c r="B520" s="9">
        <v>5</v>
      </c>
      <c r="C520" s="9">
        <v>5</v>
      </c>
      <c r="D520" s="9">
        <f>SUM(B520:C520)</f>
        <v>10</v>
      </c>
    </row>
    <row r="521" spans="1:4" ht="15" customHeight="1" x14ac:dyDescent="0.2">
      <c r="A521" s="10" t="s">
        <v>3</v>
      </c>
      <c r="B521" s="9">
        <v>1</v>
      </c>
      <c r="C521" s="9">
        <v>6</v>
      </c>
      <c r="D521" s="9">
        <f>SUM(B521:C521)</f>
        <v>7</v>
      </c>
    </row>
    <row r="522" spans="1:4" ht="15" customHeight="1" x14ac:dyDescent="0.2">
      <c r="A522" s="10" t="s">
        <v>21</v>
      </c>
      <c r="B522" s="9">
        <v>2</v>
      </c>
      <c r="C522" s="9">
        <v>3</v>
      </c>
      <c r="D522" s="9">
        <f>SUM(B522:C522)</f>
        <v>5</v>
      </c>
    </row>
    <row r="523" spans="1:4" ht="15" customHeight="1" x14ac:dyDescent="0.2">
      <c r="A523" s="10" t="s">
        <v>13</v>
      </c>
      <c r="B523" s="9">
        <v>1</v>
      </c>
      <c r="C523" s="9">
        <v>1</v>
      </c>
      <c r="D523" s="9">
        <f>SUM(B523:C523)</f>
        <v>2</v>
      </c>
    </row>
    <row r="524" spans="1:4" ht="15" customHeight="1" x14ac:dyDescent="0.2">
      <c r="A524" s="10" t="s">
        <v>9</v>
      </c>
      <c r="B524" s="9">
        <v>0</v>
      </c>
      <c r="C524" s="9">
        <v>1</v>
      </c>
      <c r="D524" s="9">
        <f>SUM(B524:C524)</f>
        <v>1</v>
      </c>
    </row>
    <row r="525" spans="1:4" ht="15" customHeight="1" x14ac:dyDescent="0.2">
      <c r="A525" s="10" t="s">
        <v>14</v>
      </c>
      <c r="B525" s="9">
        <v>1</v>
      </c>
      <c r="C525" s="9">
        <v>0</v>
      </c>
      <c r="D525" s="9">
        <f>SUM(B525:C525)</f>
        <v>1</v>
      </c>
    </row>
    <row r="526" spans="1:4" ht="15" customHeight="1" x14ac:dyDescent="0.2">
      <c r="A526" s="10" t="s">
        <v>12</v>
      </c>
      <c r="B526" s="9">
        <v>0</v>
      </c>
      <c r="C526" s="9">
        <v>1</v>
      </c>
      <c r="D526" s="9">
        <f>SUM(B526:C526)</f>
        <v>1</v>
      </c>
    </row>
    <row r="527" spans="1:4" s="11" customFormat="1" ht="15" customHeight="1" x14ac:dyDescent="0.2">
      <c r="A527" s="13" t="s">
        <v>83</v>
      </c>
      <c r="B527" s="25">
        <f>SUM(B528:B533)</f>
        <v>59</v>
      </c>
      <c r="C527" s="25">
        <f>SUM(C528:C533)</f>
        <v>45</v>
      </c>
      <c r="D527" s="25">
        <f>SUM(B527:C527)</f>
        <v>104</v>
      </c>
    </row>
    <row r="528" spans="1:4" ht="15" customHeight="1" x14ac:dyDescent="0.2">
      <c r="A528" s="10" t="s">
        <v>22</v>
      </c>
      <c r="B528" s="9">
        <v>51</v>
      </c>
      <c r="C528" s="9">
        <v>37</v>
      </c>
      <c r="D528" s="37">
        <f>SUM(B528:C528)</f>
        <v>88</v>
      </c>
    </row>
    <row r="529" spans="1:4" ht="15" customHeight="1" x14ac:dyDescent="0.2">
      <c r="A529" s="10" t="s">
        <v>3</v>
      </c>
      <c r="B529" s="9">
        <v>4</v>
      </c>
      <c r="C529" s="9">
        <v>5</v>
      </c>
      <c r="D529" s="37">
        <f>SUM(B529:C529)</f>
        <v>9</v>
      </c>
    </row>
    <row r="530" spans="1:4" ht="15" customHeight="1" x14ac:dyDescent="0.2">
      <c r="A530" s="10" t="s">
        <v>9</v>
      </c>
      <c r="B530" s="9">
        <v>3</v>
      </c>
      <c r="C530" s="9">
        <v>0</v>
      </c>
      <c r="D530" s="37">
        <f>SUM(B530:C530)</f>
        <v>3</v>
      </c>
    </row>
    <row r="531" spans="1:4" ht="15" customHeight="1" x14ac:dyDescent="0.2">
      <c r="A531" s="10" t="s">
        <v>13</v>
      </c>
      <c r="B531" s="9">
        <v>0</v>
      </c>
      <c r="C531" s="9">
        <v>2</v>
      </c>
      <c r="D531" s="37">
        <f>SUM(B531:C531)</f>
        <v>2</v>
      </c>
    </row>
    <row r="532" spans="1:4" ht="15" customHeight="1" x14ac:dyDescent="0.2">
      <c r="A532" s="10" t="s">
        <v>20</v>
      </c>
      <c r="B532" s="9">
        <v>0</v>
      </c>
      <c r="C532" s="9">
        <v>1</v>
      </c>
      <c r="D532" s="37">
        <f>SUM(B532:C532)</f>
        <v>1</v>
      </c>
    </row>
    <row r="533" spans="1:4" ht="15" customHeight="1" x14ac:dyDescent="0.2">
      <c r="A533" s="10" t="s">
        <v>14</v>
      </c>
      <c r="B533" s="9">
        <v>1</v>
      </c>
      <c r="C533" s="9">
        <v>0</v>
      </c>
      <c r="D533" s="37">
        <f>SUM(B533:C533)</f>
        <v>1</v>
      </c>
    </row>
    <row r="534" spans="1:4" s="11" customFormat="1" ht="15" customHeight="1" x14ac:dyDescent="0.2">
      <c r="A534" s="13" t="s">
        <v>71</v>
      </c>
      <c r="B534" s="12">
        <f>SUM(B535:B541)</f>
        <v>24</v>
      </c>
      <c r="C534" s="12">
        <f>SUM(C535:C541)</f>
        <v>146</v>
      </c>
      <c r="D534" s="12">
        <f>SUM(B534:C534)</f>
        <v>170</v>
      </c>
    </row>
    <row r="535" spans="1:4" ht="15" customHeight="1" x14ac:dyDescent="0.2">
      <c r="A535" s="10" t="s">
        <v>22</v>
      </c>
      <c r="B535" s="9">
        <v>17</v>
      </c>
      <c r="C535" s="9">
        <v>115</v>
      </c>
      <c r="D535" s="9">
        <f>SUM(B535:C535)</f>
        <v>132</v>
      </c>
    </row>
    <row r="536" spans="1:4" ht="15" customHeight="1" x14ac:dyDescent="0.2">
      <c r="A536" s="10" t="s">
        <v>14</v>
      </c>
      <c r="B536" s="9">
        <v>1</v>
      </c>
      <c r="C536" s="9">
        <v>24</v>
      </c>
      <c r="D536" s="9">
        <f>SUM(B536:C536)</f>
        <v>25</v>
      </c>
    </row>
    <row r="537" spans="1:4" ht="15" customHeight="1" x14ac:dyDescent="0.2">
      <c r="A537" s="10" t="s">
        <v>3</v>
      </c>
      <c r="B537" s="9">
        <v>4</v>
      </c>
      <c r="C537" s="9">
        <v>1</v>
      </c>
      <c r="D537" s="9">
        <f>SUM(B537:C537)</f>
        <v>5</v>
      </c>
    </row>
    <row r="538" spans="1:4" ht="15" customHeight="1" x14ac:dyDescent="0.2">
      <c r="A538" s="10" t="s">
        <v>9</v>
      </c>
      <c r="B538" s="9">
        <v>1</v>
      </c>
      <c r="C538" s="9">
        <v>3</v>
      </c>
      <c r="D538" s="9">
        <f>SUM(B538:C538)</f>
        <v>4</v>
      </c>
    </row>
    <row r="539" spans="1:4" ht="15" customHeight="1" x14ac:dyDescent="0.2">
      <c r="A539" s="10" t="s">
        <v>20</v>
      </c>
      <c r="B539" s="9">
        <v>0</v>
      </c>
      <c r="C539" s="9">
        <v>2</v>
      </c>
      <c r="D539" s="9">
        <f>SUM(B539:C539)</f>
        <v>2</v>
      </c>
    </row>
    <row r="540" spans="1:4" ht="15" customHeight="1" x14ac:dyDescent="0.2">
      <c r="A540" s="10" t="s">
        <v>12</v>
      </c>
      <c r="B540" s="9">
        <v>0</v>
      </c>
      <c r="C540" s="9">
        <v>1</v>
      </c>
      <c r="D540" s="9">
        <f>SUM(B540:C540)</f>
        <v>1</v>
      </c>
    </row>
    <row r="541" spans="1:4" ht="15" customHeight="1" x14ac:dyDescent="0.2">
      <c r="A541" s="10" t="s">
        <v>19</v>
      </c>
      <c r="B541" s="37">
        <v>1</v>
      </c>
      <c r="C541" s="37">
        <v>0</v>
      </c>
      <c r="D541" s="9">
        <f>SUM(B541:C541)</f>
        <v>1</v>
      </c>
    </row>
    <row r="542" spans="1:4" s="44" customFormat="1" ht="15" customHeight="1" x14ac:dyDescent="0.2">
      <c r="A542" s="13" t="s">
        <v>69</v>
      </c>
      <c r="B542" s="25">
        <f>SUM(B543:B549)</f>
        <v>46</v>
      </c>
      <c r="C542" s="25">
        <f>SUM(C543:C549)</f>
        <v>93</v>
      </c>
      <c r="D542" s="12">
        <f>SUM(B542:C542)</f>
        <v>139</v>
      </c>
    </row>
    <row r="543" spans="1:4" s="42" customFormat="1" ht="15" customHeight="1" x14ac:dyDescent="0.2">
      <c r="A543" s="54" t="s">
        <v>22</v>
      </c>
      <c r="B543" s="43">
        <v>35</v>
      </c>
      <c r="C543" s="43">
        <v>72</v>
      </c>
      <c r="D543" s="9">
        <f>SUM(B543:C543)</f>
        <v>107</v>
      </c>
    </row>
    <row r="544" spans="1:4" s="42" customFormat="1" ht="15" customHeight="1" x14ac:dyDescent="0.2">
      <c r="A544" s="53" t="s">
        <v>3</v>
      </c>
      <c r="B544" s="43">
        <v>8</v>
      </c>
      <c r="C544" s="43">
        <v>7</v>
      </c>
      <c r="D544" s="9">
        <f>SUM(B544:C544)</f>
        <v>15</v>
      </c>
    </row>
    <row r="545" spans="1:4" s="42" customFormat="1" ht="15" customHeight="1" x14ac:dyDescent="0.2">
      <c r="A545" s="53" t="s">
        <v>14</v>
      </c>
      <c r="B545" s="43">
        <v>1</v>
      </c>
      <c r="C545" s="43">
        <v>9</v>
      </c>
      <c r="D545" s="9">
        <f>SUM(B545:C545)</f>
        <v>10</v>
      </c>
    </row>
    <row r="546" spans="1:4" s="42" customFormat="1" ht="15" customHeight="1" x14ac:dyDescent="0.2">
      <c r="A546" s="53" t="s">
        <v>13</v>
      </c>
      <c r="B546" s="43">
        <v>2</v>
      </c>
      <c r="C546" s="43">
        <v>1</v>
      </c>
      <c r="D546" s="9">
        <f>SUM(B546:C546)</f>
        <v>3</v>
      </c>
    </row>
    <row r="547" spans="1:4" s="42" customFormat="1" ht="16.5" customHeight="1" x14ac:dyDescent="0.2">
      <c r="A547" s="53" t="s">
        <v>20</v>
      </c>
      <c r="B547" s="43">
        <v>0</v>
      </c>
      <c r="C547" s="43">
        <v>1</v>
      </c>
      <c r="D547" s="9">
        <f>SUM(B547:C547)</f>
        <v>1</v>
      </c>
    </row>
    <row r="548" spans="1:4" s="42" customFormat="1" ht="15" customHeight="1" x14ac:dyDescent="0.2">
      <c r="A548" s="53" t="s">
        <v>9</v>
      </c>
      <c r="B548" s="43">
        <v>0</v>
      </c>
      <c r="C548" s="43">
        <v>1</v>
      </c>
      <c r="D548" s="9">
        <f>SUM(B548:C548)</f>
        <v>1</v>
      </c>
    </row>
    <row r="549" spans="1:4" s="42" customFormat="1" ht="15" customHeight="1" x14ac:dyDescent="0.2">
      <c r="A549" s="53" t="s">
        <v>19</v>
      </c>
      <c r="B549" s="43">
        <v>0</v>
      </c>
      <c r="C549" s="43">
        <v>2</v>
      </c>
      <c r="D549" s="9">
        <f>SUM(B549:C549)</f>
        <v>2</v>
      </c>
    </row>
    <row r="550" spans="1:4" s="44" customFormat="1" ht="15" customHeight="1" x14ac:dyDescent="0.2">
      <c r="A550" s="52" t="s">
        <v>68</v>
      </c>
      <c r="B550" s="40">
        <f>SUM(B551:B555)</f>
        <v>16</v>
      </c>
      <c r="C550" s="40">
        <f>SUM(C551:C555)</f>
        <v>17</v>
      </c>
      <c r="D550" s="12">
        <f>SUM(B550:C550)</f>
        <v>33</v>
      </c>
    </row>
    <row r="551" spans="1:4" s="42" customFormat="1" ht="15" customHeight="1" x14ac:dyDescent="0.2">
      <c r="A551" s="51" t="s">
        <v>22</v>
      </c>
      <c r="B551" s="43">
        <v>7</v>
      </c>
      <c r="C551" s="43">
        <v>14</v>
      </c>
      <c r="D551" s="9">
        <f>SUM(B551:C551)</f>
        <v>21</v>
      </c>
    </row>
    <row r="552" spans="1:4" s="42" customFormat="1" ht="15" customHeight="1" x14ac:dyDescent="0.2">
      <c r="A552" s="51" t="s">
        <v>3</v>
      </c>
      <c r="B552" s="43">
        <v>7</v>
      </c>
      <c r="C552" s="43">
        <v>2</v>
      </c>
      <c r="D552" s="9">
        <f>SUM(B552:C552)</f>
        <v>9</v>
      </c>
    </row>
    <row r="553" spans="1:4" s="42" customFormat="1" ht="15" customHeight="1" x14ac:dyDescent="0.2">
      <c r="A553" s="51" t="s">
        <v>9</v>
      </c>
      <c r="B553" s="43">
        <v>1</v>
      </c>
      <c r="C553" s="43">
        <v>0</v>
      </c>
      <c r="D553" s="9">
        <f>SUM(B553:C553)</f>
        <v>1</v>
      </c>
    </row>
    <row r="554" spans="1:4" s="42" customFormat="1" ht="15" customHeight="1" x14ac:dyDescent="0.2">
      <c r="A554" s="51" t="s">
        <v>20</v>
      </c>
      <c r="B554" s="43">
        <v>1</v>
      </c>
      <c r="C554" s="43">
        <v>0</v>
      </c>
      <c r="D554" s="9">
        <f>SUM(B554:C554)</f>
        <v>1</v>
      </c>
    </row>
    <row r="555" spans="1:4" s="42" customFormat="1" ht="15" customHeight="1" x14ac:dyDescent="0.2">
      <c r="A555" s="51" t="s">
        <v>12</v>
      </c>
      <c r="B555" s="43">
        <v>0</v>
      </c>
      <c r="C555" s="43">
        <v>1</v>
      </c>
      <c r="D555" s="9">
        <f>SUM(B555:C555)</f>
        <v>1</v>
      </c>
    </row>
    <row r="556" spans="1:4" s="42" customFormat="1" ht="15" customHeight="1" x14ac:dyDescent="0.2">
      <c r="A556" s="50" t="s">
        <v>82</v>
      </c>
      <c r="B556" s="40">
        <f>SUM(B557,B561,B568,B575,B580,B585,B595,B602,B614,B621,B626,B634,B643,B649,B655)</f>
        <v>1336</v>
      </c>
      <c r="C556" s="40">
        <f>SUM(C557,C561,C568,C575,C580,C585,C595,C602,C614,C621,C626,C634,C643,C649,C655)</f>
        <v>1048</v>
      </c>
      <c r="D556" s="12">
        <f>SUM(B556:C556)</f>
        <v>2384</v>
      </c>
    </row>
    <row r="557" spans="1:4" s="44" customFormat="1" ht="15" customHeight="1" x14ac:dyDescent="0.2">
      <c r="A557" s="41" t="s">
        <v>81</v>
      </c>
      <c r="B557" s="40">
        <f>SUM(B558:B560)</f>
        <v>41</v>
      </c>
      <c r="C557" s="40">
        <f>SUM(C558:C560)</f>
        <v>29</v>
      </c>
      <c r="D557" s="40">
        <f>SUM(B557:C557)</f>
        <v>70</v>
      </c>
    </row>
    <row r="558" spans="1:4" s="42" customFormat="1" ht="15" customHeight="1" x14ac:dyDescent="0.2">
      <c r="A558" s="34" t="s">
        <v>3</v>
      </c>
      <c r="B558" s="43">
        <v>39</v>
      </c>
      <c r="C558" s="43">
        <v>27</v>
      </c>
      <c r="D558" s="43">
        <f>SUM(B558:C558)</f>
        <v>66</v>
      </c>
    </row>
    <row r="559" spans="1:4" s="42" customFormat="1" ht="15" customHeight="1" x14ac:dyDescent="0.2">
      <c r="A559" s="34" t="s">
        <v>9</v>
      </c>
      <c r="B559" s="43">
        <v>2</v>
      </c>
      <c r="C559" s="43">
        <v>1</v>
      </c>
      <c r="D559" s="43">
        <f>SUM(B559:C559)</f>
        <v>3</v>
      </c>
    </row>
    <row r="560" spans="1:4" s="42" customFormat="1" ht="15" customHeight="1" x14ac:dyDescent="0.2">
      <c r="A560" s="34" t="s">
        <v>14</v>
      </c>
      <c r="B560" s="43">
        <v>0</v>
      </c>
      <c r="C560" s="43">
        <v>1</v>
      </c>
      <c r="D560" s="43">
        <f>SUM(B560:C560)</f>
        <v>1</v>
      </c>
    </row>
    <row r="561" spans="1:4" s="44" customFormat="1" ht="15" customHeight="1" x14ac:dyDescent="0.2">
      <c r="A561" s="41" t="s">
        <v>80</v>
      </c>
      <c r="B561" s="40">
        <f>SUM(B562:B567)</f>
        <v>35</v>
      </c>
      <c r="C561" s="40">
        <f>SUM(C562:C567)</f>
        <v>53</v>
      </c>
      <c r="D561" s="40">
        <f>SUM(B561:C561)</f>
        <v>88</v>
      </c>
    </row>
    <row r="562" spans="1:4" s="42" customFormat="1" ht="15" customHeight="1" x14ac:dyDescent="0.2">
      <c r="A562" s="34" t="s">
        <v>3</v>
      </c>
      <c r="B562" s="43">
        <v>18</v>
      </c>
      <c r="C562" s="43">
        <v>23</v>
      </c>
      <c r="D562" s="43">
        <f>SUM(B562:C562)</f>
        <v>41</v>
      </c>
    </row>
    <row r="563" spans="1:4" s="42" customFormat="1" ht="15" customHeight="1" x14ac:dyDescent="0.2">
      <c r="A563" s="34" t="s">
        <v>9</v>
      </c>
      <c r="B563" s="43">
        <v>13</v>
      </c>
      <c r="C563" s="43">
        <v>23</v>
      </c>
      <c r="D563" s="43">
        <f>SUM(B563:C563)</f>
        <v>36</v>
      </c>
    </row>
    <row r="564" spans="1:4" s="42" customFormat="1" ht="15" customHeight="1" x14ac:dyDescent="0.2">
      <c r="A564" s="34" t="s">
        <v>21</v>
      </c>
      <c r="B564" s="43">
        <v>1</v>
      </c>
      <c r="C564" s="43">
        <v>5</v>
      </c>
      <c r="D564" s="43">
        <f>SUM(B564:C564)</f>
        <v>6</v>
      </c>
    </row>
    <row r="565" spans="1:4" s="42" customFormat="1" ht="15" customHeight="1" x14ac:dyDescent="0.2">
      <c r="A565" s="34" t="s">
        <v>6</v>
      </c>
      <c r="B565" s="43">
        <v>2</v>
      </c>
      <c r="C565" s="43">
        <v>0</v>
      </c>
      <c r="D565" s="43">
        <f>SUM(B565:C565)</f>
        <v>2</v>
      </c>
    </row>
    <row r="566" spans="1:4" s="42" customFormat="1" ht="15" customHeight="1" x14ac:dyDescent="0.2">
      <c r="A566" s="34" t="s">
        <v>20</v>
      </c>
      <c r="B566" s="43">
        <v>0</v>
      </c>
      <c r="C566" s="43">
        <v>1</v>
      </c>
      <c r="D566" s="43">
        <f>SUM(B566:C566)</f>
        <v>1</v>
      </c>
    </row>
    <row r="567" spans="1:4" s="42" customFormat="1" ht="15" customHeight="1" x14ac:dyDescent="0.2">
      <c r="A567" s="34" t="s">
        <v>19</v>
      </c>
      <c r="B567" s="43">
        <v>1</v>
      </c>
      <c r="C567" s="43">
        <v>1</v>
      </c>
      <c r="D567" s="43">
        <f>SUM(B567:C567)</f>
        <v>2</v>
      </c>
    </row>
    <row r="568" spans="1:4" s="44" customFormat="1" ht="15" customHeight="1" x14ac:dyDescent="0.2">
      <c r="A568" s="45" t="s">
        <v>79</v>
      </c>
      <c r="B568" s="36">
        <f>SUM(B569:B574)</f>
        <v>441</v>
      </c>
      <c r="C568" s="36">
        <f>SUM(C569:C574)</f>
        <v>442</v>
      </c>
      <c r="D568" s="40">
        <f>SUM(B568:C568)</f>
        <v>883</v>
      </c>
    </row>
    <row r="569" spans="1:4" s="42" customFormat="1" ht="15" customHeight="1" x14ac:dyDescent="0.2">
      <c r="A569" s="34" t="s">
        <v>22</v>
      </c>
      <c r="B569" s="43">
        <v>331</v>
      </c>
      <c r="C569" s="43">
        <v>357</v>
      </c>
      <c r="D569" s="43">
        <f>SUM(B569:C569)</f>
        <v>688</v>
      </c>
    </row>
    <row r="570" spans="1:4" s="42" customFormat="1" ht="15" customHeight="1" x14ac:dyDescent="0.2">
      <c r="A570" s="34" t="s">
        <v>3</v>
      </c>
      <c r="B570" s="43">
        <v>62</v>
      </c>
      <c r="C570" s="43">
        <v>46</v>
      </c>
      <c r="D570" s="43">
        <f>SUM(B570:C570)</f>
        <v>108</v>
      </c>
    </row>
    <row r="571" spans="1:4" s="42" customFormat="1" ht="15" customHeight="1" x14ac:dyDescent="0.2">
      <c r="A571" s="34" t="s">
        <v>21</v>
      </c>
      <c r="B571" s="43">
        <v>22</v>
      </c>
      <c r="C571" s="43">
        <v>9</v>
      </c>
      <c r="D571" s="43">
        <f>SUM(B571:C571)</f>
        <v>31</v>
      </c>
    </row>
    <row r="572" spans="1:4" s="42" customFormat="1" x14ac:dyDescent="0.2">
      <c r="A572" s="34" t="s">
        <v>14</v>
      </c>
      <c r="B572" s="43">
        <v>10</v>
      </c>
      <c r="C572" s="43">
        <v>19</v>
      </c>
      <c r="D572" s="43">
        <f>SUM(B572:C572)</f>
        <v>29</v>
      </c>
    </row>
    <row r="573" spans="1:4" s="42" customFormat="1" ht="15" customHeight="1" x14ac:dyDescent="0.2">
      <c r="A573" s="34" t="s">
        <v>13</v>
      </c>
      <c r="B573" s="43">
        <v>14</v>
      </c>
      <c r="C573" s="43">
        <v>4</v>
      </c>
      <c r="D573" s="43">
        <f>SUM(B573:C573)</f>
        <v>18</v>
      </c>
    </row>
    <row r="574" spans="1:4" s="42" customFormat="1" ht="15" customHeight="1" x14ac:dyDescent="0.2">
      <c r="A574" s="34" t="s">
        <v>23</v>
      </c>
      <c r="B574" s="43">
        <v>2</v>
      </c>
      <c r="C574" s="43">
        <v>7</v>
      </c>
      <c r="D574" s="43">
        <f>SUM(B574:C574)</f>
        <v>9</v>
      </c>
    </row>
    <row r="575" spans="1:4" s="44" customFormat="1" ht="15" customHeight="1" x14ac:dyDescent="0.2">
      <c r="A575" s="41" t="s">
        <v>78</v>
      </c>
      <c r="B575" s="40">
        <f>SUM(B576:B579)</f>
        <v>9</v>
      </c>
      <c r="C575" s="40">
        <f>SUM(C576:C579)</f>
        <v>11</v>
      </c>
      <c r="D575" s="40">
        <f>SUM(B575:C575)</f>
        <v>20</v>
      </c>
    </row>
    <row r="576" spans="1:4" s="42" customFormat="1" ht="15" customHeight="1" x14ac:dyDescent="0.2">
      <c r="A576" s="34" t="s">
        <v>3</v>
      </c>
      <c r="B576" s="43">
        <v>5</v>
      </c>
      <c r="C576" s="43">
        <v>6</v>
      </c>
      <c r="D576" s="43">
        <f>SUM(B576:C576)</f>
        <v>11</v>
      </c>
    </row>
    <row r="577" spans="1:4" s="42" customFormat="1" ht="15" customHeight="1" x14ac:dyDescent="0.2">
      <c r="A577" s="34" t="s">
        <v>9</v>
      </c>
      <c r="B577" s="43">
        <v>2</v>
      </c>
      <c r="C577" s="43">
        <v>4</v>
      </c>
      <c r="D577" s="43">
        <f>SUM(B577:C577)</f>
        <v>6</v>
      </c>
    </row>
    <row r="578" spans="1:4" s="42" customFormat="1" ht="15" customHeight="1" x14ac:dyDescent="0.2">
      <c r="A578" s="34" t="s">
        <v>14</v>
      </c>
      <c r="B578" s="43">
        <v>1</v>
      </c>
      <c r="C578" s="43">
        <v>1</v>
      </c>
      <c r="D578" s="43">
        <f>SUM(B578:C578)</f>
        <v>2</v>
      </c>
    </row>
    <row r="579" spans="1:4" s="42" customFormat="1" ht="15" customHeight="1" x14ac:dyDescent="0.2">
      <c r="A579" s="34" t="s">
        <v>19</v>
      </c>
      <c r="B579" s="43">
        <v>1</v>
      </c>
      <c r="C579" s="43">
        <v>0</v>
      </c>
      <c r="D579" s="43">
        <f>SUM(B579:C579)</f>
        <v>1</v>
      </c>
    </row>
    <row r="580" spans="1:4" s="44" customFormat="1" ht="15" customHeight="1" x14ac:dyDescent="0.2">
      <c r="A580" s="45" t="s">
        <v>77</v>
      </c>
      <c r="B580" s="36">
        <f>SUM(B581:B584)</f>
        <v>68</v>
      </c>
      <c r="C580" s="36">
        <f>SUM(C581:C584)</f>
        <v>50</v>
      </c>
      <c r="D580" s="40">
        <f>SUM(B580:C580)</f>
        <v>118</v>
      </c>
    </row>
    <row r="581" spans="1:4" s="42" customFormat="1" ht="15" customHeight="1" x14ac:dyDescent="0.2">
      <c r="A581" s="46" t="s">
        <v>22</v>
      </c>
      <c r="B581" s="38">
        <v>56</v>
      </c>
      <c r="C581" s="38">
        <v>40</v>
      </c>
      <c r="D581" s="43">
        <f>SUM(B581:C581)</f>
        <v>96</v>
      </c>
    </row>
    <row r="582" spans="1:4" s="42" customFormat="1" ht="15" customHeight="1" x14ac:dyDescent="0.2">
      <c r="A582" s="46" t="s">
        <v>3</v>
      </c>
      <c r="B582" s="38">
        <v>11</v>
      </c>
      <c r="C582" s="38">
        <v>7</v>
      </c>
      <c r="D582" s="43">
        <f>SUM(B582:C582)</f>
        <v>18</v>
      </c>
    </row>
    <row r="583" spans="1:4" s="42" customFormat="1" ht="15" customHeight="1" x14ac:dyDescent="0.2">
      <c r="A583" s="46" t="s">
        <v>14</v>
      </c>
      <c r="B583" s="38">
        <v>0</v>
      </c>
      <c r="C583" s="38">
        <v>3</v>
      </c>
      <c r="D583" s="43">
        <f>SUM(B583:C583)</f>
        <v>3</v>
      </c>
    </row>
    <row r="584" spans="1:4" s="42" customFormat="1" ht="15" customHeight="1" x14ac:dyDescent="0.2">
      <c r="A584" s="46" t="s">
        <v>13</v>
      </c>
      <c r="B584" s="38">
        <v>1</v>
      </c>
      <c r="C584" s="38">
        <v>0</v>
      </c>
      <c r="D584" s="43">
        <f>SUM(B584:C584)</f>
        <v>1</v>
      </c>
    </row>
    <row r="585" spans="1:4" s="44" customFormat="1" ht="15" customHeight="1" x14ac:dyDescent="0.2">
      <c r="A585" s="45" t="s">
        <v>76</v>
      </c>
      <c r="B585" s="36">
        <f>SUM(B586:B594)</f>
        <v>211</v>
      </c>
      <c r="C585" s="36">
        <f>SUM(C586:C594)</f>
        <v>36</v>
      </c>
      <c r="D585" s="40">
        <f>SUM(B585:C585)</f>
        <v>247</v>
      </c>
    </row>
    <row r="586" spans="1:4" s="42" customFormat="1" ht="15" customHeight="1" x14ac:dyDescent="0.2">
      <c r="A586" s="34" t="s">
        <v>3</v>
      </c>
      <c r="B586" s="9">
        <v>46</v>
      </c>
      <c r="C586" s="9">
        <v>11</v>
      </c>
      <c r="D586" s="43">
        <f>SUM(B586:C586)</f>
        <v>57</v>
      </c>
    </row>
    <row r="587" spans="1:4" s="42" customFormat="1" ht="15" customHeight="1" x14ac:dyDescent="0.2">
      <c r="A587" s="34" t="s">
        <v>21</v>
      </c>
      <c r="B587" s="9">
        <v>41</v>
      </c>
      <c r="C587" s="9">
        <v>6</v>
      </c>
      <c r="D587" s="43">
        <f>SUM(B587:C587)</f>
        <v>47</v>
      </c>
    </row>
    <row r="588" spans="1:4" s="42" customFormat="1" ht="15" customHeight="1" x14ac:dyDescent="0.2">
      <c r="A588" s="34" t="s">
        <v>23</v>
      </c>
      <c r="B588" s="9">
        <v>26</v>
      </c>
      <c r="C588" s="9">
        <v>4</v>
      </c>
      <c r="D588" s="43">
        <f>SUM(B588:C588)</f>
        <v>30</v>
      </c>
    </row>
    <row r="589" spans="1:4" s="42" customFormat="1" ht="15" customHeight="1" x14ac:dyDescent="0.2">
      <c r="A589" s="34" t="s">
        <v>9</v>
      </c>
      <c r="B589" s="9">
        <v>20</v>
      </c>
      <c r="C589" s="9">
        <v>2</v>
      </c>
      <c r="D589" s="43">
        <f>SUM(B589:C589)</f>
        <v>22</v>
      </c>
    </row>
    <row r="590" spans="1:4" s="42" customFormat="1" ht="15" customHeight="1" x14ac:dyDescent="0.2">
      <c r="A590" s="34" t="s">
        <v>13</v>
      </c>
      <c r="B590" s="9">
        <v>11</v>
      </c>
      <c r="C590" s="9">
        <v>3</v>
      </c>
      <c r="D590" s="43">
        <f>SUM(B590:C590)</f>
        <v>14</v>
      </c>
    </row>
    <row r="591" spans="1:4" s="42" customFormat="1" ht="15" customHeight="1" x14ac:dyDescent="0.2">
      <c r="A591" s="34" t="s">
        <v>6</v>
      </c>
      <c r="B591" s="9">
        <v>3</v>
      </c>
      <c r="C591" s="9">
        <v>0</v>
      </c>
      <c r="D591" s="43">
        <f>SUM(B591:C591)</f>
        <v>3</v>
      </c>
    </row>
    <row r="592" spans="1:4" s="42" customFormat="1" ht="15" customHeight="1" x14ac:dyDescent="0.2">
      <c r="A592" s="34" t="s">
        <v>22</v>
      </c>
      <c r="B592" s="9">
        <v>2</v>
      </c>
      <c r="C592" s="9">
        <v>0</v>
      </c>
      <c r="D592" s="43">
        <f>SUM(B592:C592)</f>
        <v>2</v>
      </c>
    </row>
    <row r="593" spans="1:4" s="42" customFormat="1" ht="15" customHeight="1" x14ac:dyDescent="0.2">
      <c r="A593" s="34" t="s">
        <v>14</v>
      </c>
      <c r="B593" s="9">
        <v>1</v>
      </c>
      <c r="C593" s="9">
        <v>0</v>
      </c>
      <c r="D593" s="43">
        <f>SUM(B593:C593)</f>
        <v>1</v>
      </c>
    </row>
    <row r="594" spans="1:4" s="42" customFormat="1" ht="15" customHeight="1" x14ac:dyDescent="0.2">
      <c r="A594" s="21" t="s">
        <v>19</v>
      </c>
      <c r="B594" s="9">
        <v>61</v>
      </c>
      <c r="C594" s="9">
        <v>10</v>
      </c>
      <c r="D594" s="43">
        <f>SUM(B594:C594)</f>
        <v>71</v>
      </c>
    </row>
    <row r="595" spans="1:4" s="44" customFormat="1" ht="15" customHeight="1" x14ac:dyDescent="0.2">
      <c r="A595" s="41" t="s">
        <v>75</v>
      </c>
      <c r="B595" s="12">
        <f>SUM(B596:B601)</f>
        <v>39</v>
      </c>
      <c r="C595" s="12">
        <f>SUM(C596:C601)</f>
        <v>5</v>
      </c>
      <c r="D595" s="40">
        <f>SUM(B595:C595)</f>
        <v>44</v>
      </c>
    </row>
    <row r="596" spans="1:4" s="42" customFormat="1" ht="15" customHeight="1" x14ac:dyDescent="0.2">
      <c r="A596" s="34" t="s">
        <v>21</v>
      </c>
      <c r="B596" s="9">
        <v>17</v>
      </c>
      <c r="C596" s="9">
        <v>4</v>
      </c>
      <c r="D596" s="43">
        <f>SUM(B596:C596)</f>
        <v>21</v>
      </c>
    </row>
    <row r="597" spans="1:4" s="42" customFormat="1" ht="15" customHeight="1" x14ac:dyDescent="0.2">
      <c r="A597" s="34" t="s">
        <v>3</v>
      </c>
      <c r="B597" s="9">
        <v>17</v>
      </c>
      <c r="C597" s="9">
        <v>1</v>
      </c>
      <c r="D597" s="43">
        <f>SUM(B597:C597)</f>
        <v>18</v>
      </c>
    </row>
    <row r="598" spans="1:4" s="42" customFormat="1" ht="15" customHeight="1" x14ac:dyDescent="0.2">
      <c r="A598" s="34" t="s">
        <v>20</v>
      </c>
      <c r="B598" s="9">
        <v>1</v>
      </c>
      <c r="C598" s="9">
        <v>0</v>
      </c>
      <c r="D598" s="43">
        <f>SUM(B598:C598)</f>
        <v>1</v>
      </c>
    </row>
    <row r="599" spans="1:4" s="42" customFormat="1" ht="15" customHeight="1" x14ac:dyDescent="0.2">
      <c r="A599" s="34" t="s">
        <v>13</v>
      </c>
      <c r="B599" s="9">
        <v>1</v>
      </c>
      <c r="C599" s="9">
        <v>0</v>
      </c>
      <c r="D599" s="43">
        <f>SUM(B599:C599)</f>
        <v>1</v>
      </c>
    </row>
    <row r="600" spans="1:4" s="42" customFormat="1" ht="15" customHeight="1" x14ac:dyDescent="0.2">
      <c r="A600" s="34" t="s">
        <v>23</v>
      </c>
      <c r="B600" s="9">
        <v>1</v>
      </c>
      <c r="C600" s="9">
        <v>0</v>
      </c>
      <c r="D600" s="43">
        <f>SUM(B600:C600)</f>
        <v>1</v>
      </c>
    </row>
    <row r="601" spans="1:4" s="42" customFormat="1" ht="15" customHeight="1" x14ac:dyDescent="0.2">
      <c r="A601" s="21" t="s">
        <v>19</v>
      </c>
      <c r="B601" s="9">
        <v>2</v>
      </c>
      <c r="C601" s="9">
        <v>0</v>
      </c>
      <c r="D601" s="43">
        <f>SUM(B601:C601)</f>
        <v>2</v>
      </c>
    </row>
    <row r="602" spans="1:4" s="44" customFormat="1" ht="15" customHeight="1" x14ac:dyDescent="0.2">
      <c r="A602" s="41" t="s">
        <v>74</v>
      </c>
      <c r="B602" s="12">
        <f>SUM(B603:B613)</f>
        <v>168</v>
      </c>
      <c r="C602" s="12">
        <f>SUM(C603:C613)</f>
        <v>23</v>
      </c>
      <c r="D602" s="40">
        <f>SUM(B602:C602)</f>
        <v>191</v>
      </c>
    </row>
    <row r="603" spans="1:4" s="42" customFormat="1" ht="15" customHeight="1" x14ac:dyDescent="0.2">
      <c r="A603" s="34" t="s">
        <v>23</v>
      </c>
      <c r="B603" s="9">
        <v>69</v>
      </c>
      <c r="C603" s="9">
        <v>6</v>
      </c>
      <c r="D603" s="43">
        <f>SUM(B603:C603)</f>
        <v>75</v>
      </c>
    </row>
    <row r="604" spans="1:4" s="42" customFormat="1" ht="15" customHeight="1" x14ac:dyDescent="0.2">
      <c r="A604" s="34" t="s">
        <v>21</v>
      </c>
      <c r="B604" s="9">
        <v>31</v>
      </c>
      <c r="C604" s="9">
        <v>5</v>
      </c>
      <c r="D604" s="43">
        <f>SUM(B604:C604)</f>
        <v>36</v>
      </c>
    </row>
    <row r="605" spans="1:4" s="42" customFormat="1" ht="15" customHeight="1" x14ac:dyDescent="0.2">
      <c r="A605" s="34" t="s">
        <v>9</v>
      </c>
      <c r="B605" s="9">
        <v>16</v>
      </c>
      <c r="C605" s="9">
        <v>6</v>
      </c>
      <c r="D605" s="43">
        <f>SUM(B605:C605)</f>
        <v>22</v>
      </c>
    </row>
    <row r="606" spans="1:4" s="42" customFormat="1" ht="15" customHeight="1" x14ac:dyDescent="0.2">
      <c r="A606" s="34" t="s">
        <v>3</v>
      </c>
      <c r="B606" s="9">
        <v>12</v>
      </c>
      <c r="C606" s="9">
        <v>1</v>
      </c>
      <c r="D606" s="43">
        <f>SUM(B606:C606)</f>
        <v>13</v>
      </c>
    </row>
    <row r="607" spans="1:4" s="42" customFormat="1" ht="15" customHeight="1" x14ac:dyDescent="0.2">
      <c r="A607" s="34" t="s">
        <v>22</v>
      </c>
      <c r="B607" s="9">
        <v>6</v>
      </c>
      <c r="C607" s="9">
        <v>2</v>
      </c>
      <c r="D607" s="43">
        <f>SUM(B607:C607)</f>
        <v>8</v>
      </c>
    </row>
    <row r="608" spans="1:4" s="42" customFormat="1" ht="15" customHeight="1" x14ac:dyDescent="0.2">
      <c r="A608" s="34" t="s">
        <v>14</v>
      </c>
      <c r="B608" s="9">
        <v>4</v>
      </c>
      <c r="C608" s="9">
        <v>1</v>
      </c>
      <c r="D608" s="43">
        <f>SUM(B608:C608)</f>
        <v>5</v>
      </c>
    </row>
    <row r="609" spans="1:4" s="42" customFormat="1" ht="15" customHeight="1" x14ac:dyDescent="0.2">
      <c r="A609" s="34" t="s">
        <v>12</v>
      </c>
      <c r="B609" s="9">
        <v>3</v>
      </c>
      <c r="C609" s="9">
        <v>0</v>
      </c>
      <c r="D609" s="43">
        <f>SUM(B609:C609)</f>
        <v>3</v>
      </c>
    </row>
    <row r="610" spans="1:4" s="42" customFormat="1" ht="15" customHeight="1" x14ac:dyDescent="0.2">
      <c r="A610" s="34" t="s">
        <v>6</v>
      </c>
      <c r="B610" s="9">
        <v>2</v>
      </c>
      <c r="C610" s="9">
        <v>0</v>
      </c>
      <c r="D610" s="43">
        <f>SUM(B610:C610)</f>
        <v>2</v>
      </c>
    </row>
    <row r="611" spans="1:4" s="42" customFormat="1" ht="15" customHeight="1" x14ac:dyDescent="0.2">
      <c r="A611" s="34" t="s">
        <v>20</v>
      </c>
      <c r="B611" s="9">
        <v>1</v>
      </c>
      <c r="C611" s="9">
        <v>1</v>
      </c>
      <c r="D611" s="43">
        <f>SUM(B611:C611)</f>
        <v>2</v>
      </c>
    </row>
    <row r="612" spans="1:4" s="42" customFormat="1" ht="15" customHeight="1" x14ac:dyDescent="0.2">
      <c r="A612" s="34" t="s">
        <v>13</v>
      </c>
      <c r="B612" s="9">
        <v>1</v>
      </c>
      <c r="C612" s="9">
        <v>0</v>
      </c>
      <c r="D612" s="43">
        <f>SUM(B612:C612)</f>
        <v>1</v>
      </c>
    </row>
    <row r="613" spans="1:4" s="42" customFormat="1" ht="15" customHeight="1" x14ac:dyDescent="0.2">
      <c r="A613" s="21" t="s">
        <v>19</v>
      </c>
      <c r="B613" s="9">
        <v>23</v>
      </c>
      <c r="C613" s="9">
        <v>1</v>
      </c>
      <c r="D613" s="43">
        <f>SUM(B613:C613)</f>
        <v>24</v>
      </c>
    </row>
    <row r="614" spans="1:4" s="44" customFormat="1" ht="15" customHeight="1" x14ac:dyDescent="0.2">
      <c r="A614" s="41" t="s">
        <v>73</v>
      </c>
      <c r="B614" s="12">
        <f>SUM(B615:B620)</f>
        <v>56</v>
      </c>
      <c r="C614" s="12">
        <f>SUM(C615:C620)</f>
        <v>19</v>
      </c>
      <c r="D614" s="40">
        <f>SUM(B614:C614)</f>
        <v>75</v>
      </c>
    </row>
    <row r="615" spans="1:4" s="42" customFormat="1" ht="15" customHeight="1" x14ac:dyDescent="0.2">
      <c r="A615" s="34" t="s">
        <v>23</v>
      </c>
      <c r="B615" s="9">
        <v>14</v>
      </c>
      <c r="C615" s="9">
        <v>5</v>
      </c>
      <c r="D615" s="43">
        <f>SUM(B615:C615)</f>
        <v>19</v>
      </c>
    </row>
    <row r="616" spans="1:4" s="42" customFormat="1" ht="15" customHeight="1" x14ac:dyDescent="0.2">
      <c r="A616" s="34" t="s">
        <v>21</v>
      </c>
      <c r="B616" s="9">
        <v>12</v>
      </c>
      <c r="C616" s="9">
        <v>2</v>
      </c>
      <c r="D616" s="43">
        <f>SUM(B616:C616)</f>
        <v>14</v>
      </c>
    </row>
    <row r="617" spans="1:4" s="42" customFormat="1" ht="15" customHeight="1" x14ac:dyDescent="0.2">
      <c r="A617" s="34" t="s">
        <v>13</v>
      </c>
      <c r="B617" s="9">
        <v>8</v>
      </c>
      <c r="C617" s="9">
        <v>1</v>
      </c>
      <c r="D617" s="43">
        <f>SUM(B617:C617)</f>
        <v>9</v>
      </c>
    </row>
    <row r="618" spans="1:4" s="42" customFormat="1" ht="15" customHeight="1" x14ac:dyDescent="0.2">
      <c r="A618" s="34" t="s">
        <v>3</v>
      </c>
      <c r="B618" s="9">
        <v>5</v>
      </c>
      <c r="C618" s="9">
        <v>3</v>
      </c>
      <c r="D618" s="43">
        <f>SUM(B618:C618)</f>
        <v>8</v>
      </c>
    </row>
    <row r="619" spans="1:4" s="42" customFormat="1" ht="15" customHeight="1" x14ac:dyDescent="0.2">
      <c r="A619" s="34" t="s">
        <v>22</v>
      </c>
      <c r="B619" s="9">
        <v>2</v>
      </c>
      <c r="C619" s="9">
        <v>1</v>
      </c>
      <c r="D619" s="43">
        <f>SUM(B619:C619)</f>
        <v>3</v>
      </c>
    </row>
    <row r="620" spans="1:4" s="42" customFormat="1" ht="15" customHeight="1" x14ac:dyDescent="0.2">
      <c r="A620" s="21" t="s">
        <v>19</v>
      </c>
      <c r="B620" s="9">
        <v>15</v>
      </c>
      <c r="C620" s="9">
        <v>7</v>
      </c>
      <c r="D620" s="43">
        <f>SUM(B620:C620)</f>
        <v>22</v>
      </c>
    </row>
    <row r="621" spans="1:4" s="44" customFormat="1" ht="15" customHeight="1" x14ac:dyDescent="0.2">
      <c r="A621" s="41" t="s">
        <v>72</v>
      </c>
      <c r="B621" s="12">
        <f>SUM(B622:B625)</f>
        <v>51</v>
      </c>
      <c r="C621" s="12">
        <f>SUM(C622:C625)</f>
        <v>3</v>
      </c>
      <c r="D621" s="40">
        <f>SUM(B621:C621)</f>
        <v>54</v>
      </c>
    </row>
    <row r="622" spans="1:4" s="42" customFormat="1" ht="15" customHeight="1" x14ac:dyDescent="0.2">
      <c r="A622" s="34" t="s">
        <v>3</v>
      </c>
      <c r="B622" s="9">
        <v>18</v>
      </c>
      <c r="C622" s="9">
        <v>1</v>
      </c>
      <c r="D622" s="43">
        <f>SUM(B622:C622)</f>
        <v>19</v>
      </c>
    </row>
    <row r="623" spans="1:4" s="42" customFormat="1" ht="15" customHeight="1" x14ac:dyDescent="0.2">
      <c r="A623" s="34" t="s">
        <v>23</v>
      </c>
      <c r="B623" s="9">
        <v>10</v>
      </c>
      <c r="C623" s="9">
        <v>2</v>
      </c>
      <c r="D623" s="43">
        <f>SUM(B623:C623)</f>
        <v>12</v>
      </c>
    </row>
    <row r="624" spans="1:4" s="42" customFormat="1" ht="15" customHeight="1" x14ac:dyDescent="0.2">
      <c r="A624" s="34" t="s">
        <v>6</v>
      </c>
      <c r="B624" s="9">
        <v>1</v>
      </c>
      <c r="C624" s="9">
        <v>0</v>
      </c>
      <c r="D624" s="43">
        <f>SUM(B624:C624)</f>
        <v>1</v>
      </c>
    </row>
    <row r="625" spans="1:4" s="42" customFormat="1" ht="15" customHeight="1" x14ac:dyDescent="0.2">
      <c r="A625" s="21" t="s">
        <v>19</v>
      </c>
      <c r="B625" s="9">
        <v>22</v>
      </c>
      <c r="C625" s="9">
        <v>0</v>
      </c>
      <c r="D625" s="43">
        <f>SUM(B625:C625)</f>
        <v>22</v>
      </c>
    </row>
    <row r="626" spans="1:4" s="44" customFormat="1" ht="15" customHeight="1" x14ac:dyDescent="0.2">
      <c r="A626" s="41" t="s">
        <v>56</v>
      </c>
      <c r="B626" s="40">
        <f>SUM(B627:B633)</f>
        <v>55</v>
      </c>
      <c r="C626" s="40">
        <f>SUM(C627:C633)</f>
        <v>3</v>
      </c>
      <c r="D626" s="40">
        <f>SUM(B626:C626)</f>
        <v>58</v>
      </c>
    </row>
    <row r="627" spans="1:4" s="42" customFormat="1" ht="15" customHeight="1" x14ac:dyDescent="0.2">
      <c r="A627" s="34" t="s">
        <v>21</v>
      </c>
      <c r="B627" s="43">
        <v>17</v>
      </c>
      <c r="C627" s="43">
        <v>2</v>
      </c>
      <c r="D627" s="43">
        <f>SUM(B627:C627)</f>
        <v>19</v>
      </c>
    </row>
    <row r="628" spans="1:4" s="42" customFormat="1" ht="15" customHeight="1" x14ac:dyDescent="0.2">
      <c r="A628" s="34" t="s">
        <v>3</v>
      </c>
      <c r="B628" s="43">
        <v>10</v>
      </c>
      <c r="C628" s="43">
        <v>0</v>
      </c>
      <c r="D628" s="43">
        <f>SUM(B628:C628)</f>
        <v>10</v>
      </c>
    </row>
    <row r="629" spans="1:4" s="42" customFormat="1" ht="15" customHeight="1" x14ac:dyDescent="0.2">
      <c r="A629" s="34" t="s">
        <v>9</v>
      </c>
      <c r="B629" s="43">
        <v>2</v>
      </c>
      <c r="C629" s="43">
        <v>1</v>
      </c>
      <c r="D629" s="43">
        <f>SUM(B629:C629)</f>
        <v>3</v>
      </c>
    </row>
    <row r="630" spans="1:4" s="42" customFormat="1" ht="15" customHeight="1" x14ac:dyDescent="0.2">
      <c r="A630" s="34" t="s">
        <v>6</v>
      </c>
      <c r="B630" s="43">
        <v>2</v>
      </c>
      <c r="C630" s="43">
        <v>0</v>
      </c>
      <c r="D630" s="43">
        <f>SUM(B630:C630)</f>
        <v>2</v>
      </c>
    </row>
    <row r="631" spans="1:4" s="42" customFormat="1" ht="15" customHeight="1" x14ac:dyDescent="0.2">
      <c r="A631" s="34" t="s">
        <v>14</v>
      </c>
      <c r="B631" s="43">
        <v>1</v>
      </c>
      <c r="C631" s="43">
        <v>0</v>
      </c>
      <c r="D631" s="43">
        <f>SUM(B631:C631)</f>
        <v>1</v>
      </c>
    </row>
    <row r="632" spans="1:4" s="42" customFormat="1" ht="15" customHeight="1" x14ac:dyDescent="0.2">
      <c r="A632" s="34" t="s">
        <v>22</v>
      </c>
      <c r="B632" s="43">
        <v>1</v>
      </c>
      <c r="C632" s="43">
        <v>0</v>
      </c>
      <c r="D632" s="43">
        <f>SUM(B632:C632)</f>
        <v>1</v>
      </c>
    </row>
    <row r="633" spans="1:4" ht="15" customHeight="1" x14ac:dyDescent="0.2">
      <c r="A633" s="21" t="s">
        <v>19</v>
      </c>
      <c r="B633" s="43">
        <v>22</v>
      </c>
      <c r="C633" s="43">
        <v>0</v>
      </c>
      <c r="D633" s="43">
        <f>SUM(B633:C633)</f>
        <v>22</v>
      </c>
    </row>
    <row r="634" spans="1:4" s="44" customFormat="1" ht="15" customHeight="1" x14ac:dyDescent="0.2">
      <c r="A634" s="20" t="s">
        <v>71</v>
      </c>
      <c r="B634" s="25">
        <f>SUM(B635:B642)</f>
        <v>31</v>
      </c>
      <c r="C634" s="25">
        <f>SUM(C635:C642)</f>
        <v>134</v>
      </c>
      <c r="D634" s="40">
        <f>SUM(B634:C634)</f>
        <v>165</v>
      </c>
    </row>
    <row r="635" spans="1:4" s="42" customFormat="1" ht="15" customHeight="1" x14ac:dyDescent="0.2">
      <c r="A635" s="34" t="s">
        <v>21</v>
      </c>
      <c r="B635" s="43">
        <v>14</v>
      </c>
      <c r="C635" s="43">
        <v>64</v>
      </c>
      <c r="D635" s="43">
        <f>SUM(B635:C635)</f>
        <v>78</v>
      </c>
    </row>
    <row r="636" spans="1:4" s="42" customFormat="1" ht="15" customHeight="1" x14ac:dyDescent="0.2">
      <c r="A636" s="34" t="s">
        <v>14</v>
      </c>
      <c r="B636" s="43">
        <v>2</v>
      </c>
      <c r="C636" s="43">
        <v>31</v>
      </c>
      <c r="D636" s="43">
        <f>SUM(B636:C636)</f>
        <v>33</v>
      </c>
    </row>
    <row r="637" spans="1:4" s="42" customFormat="1" ht="15" customHeight="1" x14ac:dyDescent="0.2">
      <c r="A637" s="34" t="s">
        <v>3</v>
      </c>
      <c r="B637" s="43">
        <v>8</v>
      </c>
      <c r="C637" s="43">
        <v>12</v>
      </c>
      <c r="D637" s="43">
        <f>SUM(B637:C637)</f>
        <v>20</v>
      </c>
    </row>
    <row r="638" spans="1:4" s="42" customFormat="1" ht="15" customHeight="1" x14ac:dyDescent="0.2">
      <c r="A638" s="34" t="s">
        <v>12</v>
      </c>
      <c r="B638" s="43">
        <v>1</v>
      </c>
      <c r="C638" s="43">
        <v>4</v>
      </c>
      <c r="D638" s="43">
        <f>SUM(B638:C638)</f>
        <v>5</v>
      </c>
    </row>
    <row r="639" spans="1:4" s="42" customFormat="1" ht="15" customHeight="1" x14ac:dyDescent="0.2">
      <c r="A639" s="34" t="s">
        <v>20</v>
      </c>
      <c r="B639" s="43">
        <v>1</v>
      </c>
      <c r="C639" s="43">
        <v>1</v>
      </c>
      <c r="D639" s="43">
        <f>SUM(B639:C639)</f>
        <v>2</v>
      </c>
    </row>
    <row r="640" spans="1:4" s="42" customFormat="1" ht="15" customHeight="1" x14ac:dyDescent="0.2">
      <c r="A640" s="34" t="s">
        <v>9</v>
      </c>
      <c r="B640" s="43">
        <v>0</v>
      </c>
      <c r="C640" s="43">
        <v>2</v>
      </c>
      <c r="D640" s="43">
        <f>SUM(B640:C640)</f>
        <v>2</v>
      </c>
    </row>
    <row r="641" spans="1:4" s="42" customFormat="1" ht="15" customHeight="1" x14ac:dyDescent="0.2">
      <c r="A641" s="34" t="s">
        <v>6</v>
      </c>
      <c r="B641" s="43">
        <v>0</v>
      </c>
      <c r="C641" s="43">
        <v>1</v>
      </c>
      <c r="D641" s="43">
        <f>SUM(B641:C641)</f>
        <v>1</v>
      </c>
    </row>
    <row r="642" spans="1:4" s="42" customFormat="1" ht="15" customHeight="1" x14ac:dyDescent="0.2">
      <c r="A642" s="21" t="s">
        <v>19</v>
      </c>
      <c r="B642" s="43">
        <v>5</v>
      </c>
      <c r="C642" s="43">
        <v>19</v>
      </c>
      <c r="D642" s="43">
        <f>SUM(B642:C642)</f>
        <v>24</v>
      </c>
    </row>
    <row r="643" spans="1:4" s="44" customFormat="1" ht="15" customHeight="1" x14ac:dyDescent="0.2">
      <c r="A643" s="41" t="s">
        <v>70</v>
      </c>
      <c r="B643" s="40">
        <f>SUM(B644:B648)</f>
        <v>26</v>
      </c>
      <c r="C643" s="40">
        <f>SUM(C644:C648)</f>
        <v>30</v>
      </c>
      <c r="D643" s="40">
        <f>SUM(B643:C643)</f>
        <v>56</v>
      </c>
    </row>
    <row r="644" spans="1:4" s="42" customFormat="1" ht="15" customHeight="1" x14ac:dyDescent="0.2">
      <c r="A644" s="48" t="s">
        <v>22</v>
      </c>
      <c r="B644" s="38">
        <v>21</v>
      </c>
      <c r="C644" s="38">
        <v>25</v>
      </c>
      <c r="D644" s="43">
        <f>SUM(B644:C644)</f>
        <v>46</v>
      </c>
    </row>
    <row r="645" spans="1:4" s="42" customFormat="1" ht="15" customHeight="1" x14ac:dyDescent="0.2">
      <c r="A645" s="48" t="s">
        <v>3</v>
      </c>
      <c r="B645" s="38">
        <v>4</v>
      </c>
      <c r="C645" s="38">
        <v>3</v>
      </c>
      <c r="D645" s="43">
        <f>SUM(B645:C645)</f>
        <v>7</v>
      </c>
    </row>
    <row r="646" spans="1:4" s="42" customFormat="1" ht="15" customHeight="1" x14ac:dyDescent="0.2">
      <c r="A646" s="48" t="s">
        <v>9</v>
      </c>
      <c r="B646" s="38">
        <v>1</v>
      </c>
      <c r="C646" s="38">
        <v>0</v>
      </c>
      <c r="D646" s="43">
        <f>SUM(B646:C646)</f>
        <v>1</v>
      </c>
    </row>
    <row r="647" spans="1:4" s="42" customFormat="1" ht="15" customHeight="1" x14ac:dyDescent="0.2">
      <c r="A647" s="48" t="s">
        <v>23</v>
      </c>
      <c r="B647" s="38">
        <v>0</v>
      </c>
      <c r="C647" s="38">
        <v>1</v>
      </c>
      <c r="D647" s="43">
        <f>SUM(B647:C647)</f>
        <v>1</v>
      </c>
    </row>
    <row r="648" spans="1:4" s="42" customFormat="1" ht="15" customHeight="1" x14ac:dyDescent="0.2">
      <c r="A648" s="21" t="s">
        <v>21</v>
      </c>
      <c r="B648" s="38">
        <v>0</v>
      </c>
      <c r="C648" s="38">
        <v>1</v>
      </c>
      <c r="D648" s="43">
        <f>SUM(B648:C648)</f>
        <v>1</v>
      </c>
    </row>
    <row r="649" spans="1:4" s="44" customFormat="1" ht="15" customHeight="1" x14ac:dyDescent="0.2">
      <c r="A649" s="49" t="s">
        <v>69</v>
      </c>
      <c r="B649" s="36">
        <f>SUM(B650:B654)</f>
        <v>82</v>
      </c>
      <c r="C649" s="36">
        <f>SUM(C650:C654)</f>
        <v>189</v>
      </c>
      <c r="D649" s="40">
        <f>SUM(B649:C649)</f>
        <v>271</v>
      </c>
    </row>
    <row r="650" spans="1:4" s="42" customFormat="1" ht="15" customHeight="1" x14ac:dyDescent="0.2">
      <c r="A650" s="48" t="s">
        <v>22</v>
      </c>
      <c r="B650" s="38">
        <v>44</v>
      </c>
      <c r="C650" s="38">
        <v>147</v>
      </c>
      <c r="D650" s="43">
        <f>SUM(B650:C650)</f>
        <v>191</v>
      </c>
    </row>
    <row r="651" spans="1:4" s="42" customFormat="1" ht="15" customHeight="1" x14ac:dyDescent="0.2">
      <c r="A651" s="48" t="s">
        <v>3</v>
      </c>
      <c r="B651" s="38">
        <v>32</v>
      </c>
      <c r="C651" s="38">
        <v>35</v>
      </c>
      <c r="D651" s="43">
        <f>SUM(B651:C651)</f>
        <v>67</v>
      </c>
    </row>
    <row r="652" spans="1:4" s="42" customFormat="1" ht="15" customHeight="1" x14ac:dyDescent="0.2">
      <c r="A652" s="48" t="s">
        <v>14</v>
      </c>
      <c r="B652" s="38">
        <v>2</v>
      </c>
      <c r="C652" s="38">
        <v>5</v>
      </c>
      <c r="D652" s="43">
        <f>SUM(B652:C652)</f>
        <v>7</v>
      </c>
    </row>
    <row r="653" spans="1:4" s="42" customFormat="1" ht="15" customHeight="1" x14ac:dyDescent="0.2">
      <c r="A653" s="48" t="s">
        <v>9</v>
      </c>
      <c r="B653" s="38">
        <v>4</v>
      </c>
      <c r="C653" s="38">
        <v>1</v>
      </c>
      <c r="D653" s="43">
        <f>SUM(B653:C653)</f>
        <v>5</v>
      </c>
    </row>
    <row r="654" spans="1:4" s="42" customFormat="1" ht="15" customHeight="1" x14ac:dyDescent="0.2">
      <c r="A654" s="48" t="s">
        <v>20</v>
      </c>
      <c r="B654" s="38">
        <v>0</v>
      </c>
      <c r="C654" s="38">
        <v>1</v>
      </c>
      <c r="D654" s="43">
        <f>SUM(B654:C654)</f>
        <v>1</v>
      </c>
    </row>
    <row r="655" spans="1:4" s="44" customFormat="1" ht="15" customHeight="1" x14ac:dyDescent="0.2">
      <c r="A655" s="41" t="s">
        <v>68</v>
      </c>
      <c r="B655" s="36">
        <f>SUM(B656:B659)</f>
        <v>23</v>
      </c>
      <c r="C655" s="36">
        <f>SUM(C656:C659)</f>
        <v>21</v>
      </c>
      <c r="D655" s="40">
        <f>SUM(B655:C655)</f>
        <v>44</v>
      </c>
    </row>
    <row r="656" spans="1:4" s="42" customFormat="1" ht="15" customHeight="1" x14ac:dyDescent="0.2">
      <c r="A656" s="34" t="s">
        <v>22</v>
      </c>
      <c r="B656" s="38">
        <v>16</v>
      </c>
      <c r="C656" s="38">
        <v>15</v>
      </c>
      <c r="D656" s="43">
        <f>SUM(B656:C656)</f>
        <v>31</v>
      </c>
    </row>
    <row r="657" spans="1:4" s="42" customFormat="1" ht="15" customHeight="1" x14ac:dyDescent="0.2">
      <c r="A657" s="34" t="s">
        <v>3</v>
      </c>
      <c r="B657" s="38">
        <v>4</v>
      </c>
      <c r="C657" s="38">
        <v>4</v>
      </c>
      <c r="D657" s="43">
        <f>SUM(B657:C657)</f>
        <v>8</v>
      </c>
    </row>
    <row r="658" spans="1:4" s="42" customFormat="1" ht="15" customHeight="1" x14ac:dyDescent="0.2">
      <c r="A658" s="34" t="s">
        <v>13</v>
      </c>
      <c r="B658" s="38">
        <v>2</v>
      </c>
      <c r="C658" s="38">
        <v>2</v>
      </c>
      <c r="D658" s="43">
        <f>SUM(B658:C658)</f>
        <v>4</v>
      </c>
    </row>
    <row r="659" spans="1:4" s="42" customFormat="1" ht="15" customHeight="1" x14ac:dyDescent="0.2">
      <c r="A659" s="34" t="s">
        <v>14</v>
      </c>
      <c r="B659" s="38">
        <v>1</v>
      </c>
      <c r="C659" s="38">
        <v>0</v>
      </c>
      <c r="D659" s="43">
        <f>SUM(B659:C659)</f>
        <v>1</v>
      </c>
    </row>
    <row r="660" spans="1:4" s="42" customFormat="1" ht="15" customHeight="1" x14ac:dyDescent="0.2">
      <c r="A660" s="47" t="s">
        <v>67</v>
      </c>
      <c r="B660" s="36">
        <f>SUM(B661:B772)/2</f>
        <v>656</v>
      </c>
      <c r="C660" s="36">
        <f>SUM(C661:C772)/2</f>
        <v>738</v>
      </c>
      <c r="D660" s="36">
        <f>SUM(B660:C660)</f>
        <v>1394</v>
      </c>
    </row>
    <row r="661" spans="1:4" s="44" customFormat="1" ht="15" customHeight="1" x14ac:dyDescent="0.2">
      <c r="A661" s="41" t="s">
        <v>66</v>
      </c>
      <c r="B661" s="40">
        <f>SUM(B662:B668)</f>
        <v>130</v>
      </c>
      <c r="C661" s="40">
        <f>SUM(C662:C668)</f>
        <v>158</v>
      </c>
      <c r="D661" s="40">
        <f>SUM(B661:C661)</f>
        <v>288</v>
      </c>
    </row>
    <row r="662" spans="1:4" s="42" customFormat="1" ht="15" customHeight="1" x14ac:dyDescent="0.2">
      <c r="A662" s="34" t="s">
        <v>22</v>
      </c>
      <c r="B662" s="43">
        <v>36</v>
      </c>
      <c r="C662" s="43">
        <v>53</v>
      </c>
      <c r="D662" s="43">
        <f>SUM(B662:C662)</f>
        <v>89</v>
      </c>
    </row>
    <row r="663" spans="1:4" s="42" customFormat="1" ht="15" customHeight="1" x14ac:dyDescent="0.2">
      <c r="A663" s="34" t="s">
        <v>23</v>
      </c>
      <c r="B663" s="43">
        <v>42</v>
      </c>
      <c r="C663" s="43">
        <v>47</v>
      </c>
      <c r="D663" s="43">
        <f>SUM(B663:C663)</f>
        <v>89</v>
      </c>
    </row>
    <row r="664" spans="1:4" s="42" customFormat="1" ht="15" customHeight="1" x14ac:dyDescent="0.2">
      <c r="A664" s="34" t="s">
        <v>9</v>
      </c>
      <c r="B664" s="43">
        <v>37</v>
      </c>
      <c r="C664" s="43">
        <v>26</v>
      </c>
      <c r="D664" s="43">
        <f>SUM(B664:C664)</f>
        <v>63</v>
      </c>
    </row>
    <row r="665" spans="1:4" s="42" customFormat="1" ht="15" customHeight="1" x14ac:dyDescent="0.2">
      <c r="A665" s="34" t="s">
        <v>14</v>
      </c>
      <c r="B665" s="43">
        <v>7</v>
      </c>
      <c r="C665" s="43">
        <v>17</v>
      </c>
      <c r="D665" s="43">
        <f>SUM(B665:C665)</f>
        <v>24</v>
      </c>
    </row>
    <row r="666" spans="1:4" s="42" customFormat="1" ht="15" customHeight="1" x14ac:dyDescent="0.2">
      <c r="A666" s="34" t="s">
        <v>3</v>
      </c>
      <c r="B666" s="43">
        <v>8</v>
      </c>
      <c r="C666" s="43">
        <v>10</v>
      </c>
      <c r="D666" s="43">
        <f>SUM(B666:C666)</f>
        <v>18</v>
      </c>
    </row>
    <row r="667" spans="1:4" s="42" customFormat="1" ht="15" customHeight="1" x14ac:dyDescent="0.2">
      <c r="A667" s="34" t="s">
        <v>20</v>
      </c>
      <c r="B667" s="43">
        <v>0</v>
      </c>
      <c r="C667" s="43">
        <v>2</v>
      </c>
      <c r="D667" s="43">
        <f>SUM(B667:C667)</f>
        <v>2</v>
      </c>
    </row>
    <row r="668" spans="1:4" s="42" customFormat="1" ht="15" customHeight="1" x14ac:dyDescent="0.2">
      <c r="A668" s="34" t="s">
        <v>19</v>
      </c>
      <c r="B668" s="43">
        <v>0</v>
      </c>
      <c r="C668" s="43">
        <v>3</v>
      </c>
      <c r="D668" s="43">
        <f>SUM(B668:C668)</f>
        <v>3</v>
      </c>
    </row>
    <row r="669" spans="1:4" s="44" customFormat="1" ht="15" customHeight="1" x14ac:dyDescent="0.2">
      <c r="A669" s="41" t="s">
        <v>65</v>
      </c>
      <c r="B669" s="40">
        <f>SUM(B670:B677)</f>
        <v>27</v>
      </c>
      <c r="C669" s="40">
        <f>SUM(C670:C677)</f>
        <v>63</v>
      </c>
      <c r="D669" s="40">
        <f>SUM(B669:C669)</f>
        <v>90</v>
      </c>
    </row>
    <row r="670" spans="1:4" s="42" customFormat="1" ht="15" customHeight="1" x14ac:dyDescent="0.2">
      <c r="A670" s="34" t="s">
        <v>3</v>
      </c>
      <c r="B670" s="43">
        <v>21</v>
      </c>
      <c r="C670" s="43">
        <v>51</v>
      </c>
      <c r="D670" s="43">
        <f>SUM(B670:C670)</f>
        <v>72</v>
      </c>
    </row>
    <row r="671" spans="1:4" s="42" customFormat="1" ht="15" customHeight="1" x14ac:dyDescent="0.2">
      <c r="A671" s="34" t="s">
        <v>9</v>
      </c>
      <c r="B671" s="43">
        <v>3</v>
      </c>
      <c r="C671" s="43">
        <v>3</v>
      </c>
      <c r="D671" s="43">
        <f>SUM(B671:C671)</f>
        <v>6</v>
      </c>
    </row>
    <row r="672" spans="1:4" s="42" customFormat="1" ht="15" customHeight="1" x14ac:dyDescent="0.2">
      <c r="A672" s="34" t="s">
        <v>13</v>
      </c>
      <c r="B672" s="43">
        <v>1</v>
      </c>
      <c r="C672" s="43">
        <v>2</v>
      </c>
      <c r="D672" s="43">
        <f>SUM(B672:C672)</f>
        <v>3</v>
      </c>
    </row>
    <row r="673" spans="1:4" s="42" customFormat="1" ht="15" customHeight="1" x14ac:dyDescent="0.2">
      <c r="A673" s="34" t="s">
        <v>22</v>
      </c>
      <c r="B673" s="43">
        <v>0</v>
      </c>
      <c r="C673" s="43">
        <v>3</v>
      </c>
      <c r="D673" s="43">
        <f>SUM(B673:C673)</f>
        <v>3</v>
      </c>
    </row>
    <row r="674" spans="1:4" s="42" customFormat="1" ht="15" customHeight="1" x14ac:dyDescent="0.2">
      <c r="A674" s="34" t="s">
        <v>20</v>
      </c>
      <c r="B674" s="43">
        <v>0</v>
      </c>
      <c r="C674" s="43">
        <v>3</v>
      </c>
      <c r="D674" s="43">
        <f>SUM(B674:C674)</f>
        <v>3</v>
      </c>
    </row>
    <row r="675" spans="1:4" s="42" customFormat="1" ht="15" customHeight="1" x14ac:dyDescent="0.2">
      <c r="A675" s="34" t="s">
        <v>6</v>
      </c>
      <c r="B675" s="43">
        <v>1</v>
      </c>
      <c r="C675" s="43">
        <v>0</v>
      </c>
      <c r="D675" s="43">
        <f>SUM(B675:C675)</f>
        <v>1</v>
      </c>
    </row>
    <row r="676" spans="1:4" s="42" customFormat="1" ht="15" customHeight="1" x14ac:dyDescent="0.2">
      <c r="A676" s="34" t="s">
        <v>12</v>
      </c>
      <c r="B676" s="43">
        <v>0</v>
      </c>
      <c r="C676" s="43">
        <v>1</v>
      </c>
      <c r="D676" s="43">
        <f>SUM(B676:C676)</f>
        <v>1</v>
      </c>
    </row>
    <row r="677" spans="1:4" s="42" customFormat="1" ht="15" customHeight="1" x14ac:dyDescent="0.2">
      <c r="A677" s="34" t="s">
        <v>14</v>
      </c>
      <c r="B677" s="43">
        <v>1</v>
      </c>
      <c r="C677" s="43">
        <v>0</v>
      </c>
      <c r="D677" s="43">
        <f>SUM(B677:C677)</f>
        <v>1</v>
      </c>
    </row>
    <row r="678" spans="1:4" s="44" customFormat="1" ht="15" customHeight="1" x14ac:dyDescent="0.2">
      <c r="A678" s="41" t="s">
        <v>64</v>
      </c>
      <c r="B678" s="40">
        <f>SUM(B679:B687)</f>
        <v>88</v>
      </c>
      <c r="C678" s="40">
        <f>SUM(C679:C687)</f>
        <v>150</v>
      </c>
      <c r="D678" s="40">
        <f>SUM(B678:C678)</f>
        <v>238</v>
      </c>
    </row>
    <row r="679" spans="1:4" s="42" customFormat="1" ht="15" customHeight="1" x14ac:dyDescent="0.2">
      <c r="A679" s="46" t="s">
        <v>22</v>
      </c>
      <c r="B679" s="38">
        <v>27</v>
      </c>
      <c r="C679" s="38">
        <v>68</v>
      </c>
      <c r="D679" s="43">
        <f>SUM(B679:C679)</f>
        <v>95</v>
      </c>
    </row>
    <row r="680" spans="1:4" s="42" customFormat="1" ht="15" customHeight="1" x14ac:dyDescent="0.2">
      <c r="A680" s="46" t="s">
        <v>9</v>
      </c>
      <c r="B680" s="38">
        <v>37</v>
      </c>
      <c r="C680" s="38">
        <v>38</v>
      </c>
      <c r="D680" s="43">
        <f>SUM(B680:C680)</f>
        <v>75</v>
      </c>
    </row>
    <row r="681" spans="1:4" s="42" customFormat="1" ht="15" customHeight="1" x14ac:dyDescent="0.2">
      <c r="A681" s="46" t="s">
        <v>23</v>
      </c>
      <c r="B681" s="38">
        <v>16</v>
      </c>
      <c r="C681" s="38">
        <v>25</v>
      </c>
      <c r="D681" s="43">
        <f>SUM(B681:C681)</f>
        <v>41</v>
      </c>
    </row>
    <row r="682" spans="1:4" s="42" customFormat="1" ht="15" customHeight="1" x14ac:dyDescent="0.2">
      <c r="A682" s="46" t="s">
        <v>14</v>
      </c>
      <c r="B682" s="38">
        <v>3</v>
      </c>
      <c r="C682" s="38">
        <v>8</v>
      </c>
      <c r="D682" s="43">
        <f>SUM(B682:C682)</f>
        <v>11</v>
      </c>
    </row>
    <row r="683" spans="1:4" s="42" customFormat="1" ht="15" customHeight="1" x14ac:dyDescent="0.2">
      <c r="A683" s="46" t="s">
        <v>3</v>
      </c>
      <c r="B683" s="38">
        <v>4</v>
      </c>
      <c r="C683" s="38">
        <v>6</v>
      </c>
      <c r="D683" s="43">
        <f>SUM(B683:C683)</f>
        <v>10</v>
      </c>
    </row>
    <row r="684" spans="1:4" s="42" customFormat="1" ht="15" customHeight="1" x14ac:dyDescent="0.2">
      <c r="A684" s="46" t="s">
        <v>12</v>
      </c>
      <c r="B684" s="38">
        <v>0</v>
      </c>
      <c r="C684" s="38">
        <v>2</v>
      </c>
      <c r="D684" s="43">
        <f>SUM(B684:C684)</f>
        <v>2</v>
      </c>
    </row>
    <row r="685" spans="1:4" s="42" customFormat="1" ht="15" customHeight="1" x14ac:dyDescent="0.2">
      <c r="A685" s="46" t="s">
        <v>13</v>
      </c>
      <c r="B685" s="38">
        <v>1</v>
      </c>
      <c r="C685" s="38">
        <v>1</v>
      </c>
      <c r="D685" s="43">
        <f>SUM(B685:C685)</f>
        <v>2</v>
      </c>
    </row>
    <row r="686" spans="1:4" s="42" customFormat="1" ht="15" customHeight="1" x14ac:dyDescent="0.2">
      <c r="A686" s="46" t="s">
        <v>20</v>
      </c>
      <c r="B686" s="38">
        <v>0</v>
      </c>
      <c r="C686" s="38">
        <v>1</v>
      </c>
      <c r="D686" s="43">
        <f>SUM(B686:C686)</f>
        <v>1</v>
      </c>
    </row>
    <row r="687" spans="1:4" s="42" customFormat="1" ht="15" customHeight="1" x14ac:dyDescent="0.2">
      <c r="A687" s="46" t="s">
        <v>21</v>
      </c>
      <c r="B687" s="38">
        <v>0</v>
      </c>
      <c r="C687" s="38">
        <v>1</v>
      </c>
      <c r="D687" s="43">
        <f>SUM(B687:C687)</f>
        <v>1</v>
      </c>
    </row>
    <row r="688" spans="1:4" s="44" customFormat="1" ht="15" customHeight="1" x14ac:dyDescent="0.2">
      <c r="A688" s="45" t="s">
        <v>63</v>
      </c>
      <c r="B688" s="36">
        <f>SUM(B689:B694)</f>
        <v>17</v>
      </c>
      <c r="C688" s="36">
        <f>SUM(C689:C694)</f>
        <v>46</v>
      </c>
      <c r="D688" s="40">
        <f>SUM(B688:C688)</f>
        <v>63</v>
      </c>
    </row>
    <row r="689" spans="1:4" s="42" customFormat="1" ht="15" customHeight="1" x14ac:dyDescent="0.2">
      <c r="A689" s="34" t="s">
        <v>22</v>
      </c>
      <c r="B689" s="38">
        <v>9</v>
      </c>
      <c r="C689" s="38">
        <v>27</v>
      </c>
      <c r="D689" s="43">
        <f>SUM(B689:C689)</f>
        <v>36</v>
      </c>
    </row>
    <row r="690" spans="1:4" s="42" customFormat="1" ht="15" customHeight="1" x14ac:dyDescent="0.2">
      <c r="A690" s="34" t="s">
        <v>14</v>
      </c>
      <c r="B690" s="38">
        <v>2</v>
      </c>
      <c r="C690" s="38">
        <v>7</v>
      </c>
      <c r="D690" s="43">
        <f>SUM(B690:C690)</f>
        <v>9</v>
      </c>
    </row>
    <row r="691" spans="1:4" s="42" customFormat="1" ht="15" customHeight="1" x14ac:dyDescent="0.2">
      <c r="A691" s="34" t="s">
        <v>9</v>
      </c>
      <c r="B691" s="38">
        <v>1</v>
      </c>
      <c r="C691" s="38">
        <v>6</v>
      </c>
      <c r="D691" s="43">
        <f>SUM(B691:C691)</f>
        <v>7</v>
      </c>
    </row>
    <row r="692" spans="1:4" s="42" customFormat="1" ht="15" customHeight="1" x14ac:dyDescent="0.2">
      <c r="A692" s="34" t="s">
        <v>3</v>
      </c>
      <c r="B692" s="38">
        <v>2</v>
      </c>
      <c r="C692" s="38">
        <v>3</v>
      </c>
      <c r="D692" s="43">
        <f>SUM(B692:C692)</f>
        <v>5</v>
      </c>
    </row>
    <row r="693" spans="1:4" s="42" customFormat="1" ht="16.5" customHeight="1" x14ac:dyDescent="0.2">
      <c r="A693" s="34" t="s">
        <v>12</v>
      </c>
      <c r="B693" s="38">
        <v>2</v>
      </c>
      <c r="C693" s="38">
        <v>3</v>
      </c>
      <c r="D693" s="43">
        <f>SUM(B693:C693)</f>
        <v>5</v>
      </c>
    </row>
    <row r="694" spans="1:4" s="42" customFormat="1" ht="15" customHeight="1" x14ac:dyDescent="0.2">
      <c r="A694" s="34" t="s">
        <v>19</v>
      </c>
      <c r="B694" s="38">
        <v>1</v>
      </c>
      <c r="C694" s="38">
        <v>0</v>
      </c>
      <c r="D694" s="43">
        <f>SUM(B694:C694)</f>
        <v>1</v>
      </c>
    </row>
    <row r="695" spans="1:4" s="44" customFormat="1" ht="15" customHeight="1" x14ac:dyDescent="0.2">
      <c r="A695" s="41" t="s">
        <v>62</v>
      </c>
      <c r="B695" s="36">
        <f>SUM(B696:B700)</f>
        <v>14</v>
      </c>
      <c r="C695" s="36">
        <f>SUM(C696:C700)</f>
        <v>16</v>
      </c>
      <c r="D695" s="40">
        <f>SUM(B695:C695)</f>
        <v>30</v>
      </c>
    </row>
    <row r="696" spans="1:4" s="42" customFormat="1" ht="15" customHeight="1" x14ac:dyDescent="0.2">
      <c r="A696" s="34" t="s">
        <v>3</v>
      </c>
      <c r="B696" s="38">
        <v>6</v>
      </c>
      <c r="C696" s="38">
        <v>7</v>
      </c>
      <c r="D696" s="43">
        <f>SUM(B696:C696)</f>
        <v>13</v>
      </c>
    </row>
    <row r="697" spans="1:4" s="42" customFormat="1" ht="15" customHeight="1" x14ac:dyDescent="0.2">
      <c r="A697" s="34" t="s">
        <v>22</v>
      </c>
      <c r="B697" s="38">
        <v>4</v>
      </c>
      <c r="C697" s="38">
        <v>4</v>
      </c>
      <c r="D697" s="43">
        <f>SUM(B697:C697)</f>
        <v>8</v>
      </c>
    </row>
    <row r="698" spans="1:4" s="42" customFormat="1" ht="15" customHeight="1" x14ac:dyDescent="0.2">
      <c r="A698" s="34" t="s">
        <v>13</v>
      </c>
      <c r="B698" s="38">
        <v>3</v>
      </c>
      <c r="C698" s="38">
        <v>2</v>
      </c>
      <c r="D698" s="43">
        <f>SUM(B698:C698)</f>
        <v>5</v>
      </c>
    </row>
    <row r="699" spans="1:4" s="42" customFormat="1" ht="15" customHeight="1" x14ac:dyDescent="0.2">
      <c r="A699" s="34" t="s">
        <v>9</v>
      </c>
      <c r="B699" s="38">
        <v>1</v>
      </c>
      <c r="C699" s="38">
        <v>2</v>
      </c>
      <c r="D699" s="43">
        <f>SUM(B699:C699)</f>
        <v>3</v>
      </c>
    </row>
    <row r="700" spans="1:4" s="42" customFormat="1" ht="15" customHeight="1" x14ac:dyDescent="0.2">
      <c r="A700" s="34" t="s">
        <v>20</v>
      </c>
      <c r="B700" s="38">
        <v>0</v>
      </c>
      <c r="C700" s="38">
        <v>1</v>
      </c>
      <c r="D700" s="43">
        <f>SUM(B700:C700)</f>
        <v>1</v>
      </c>
    </row>
    <row r="701" spans="1:4" s="44" customFormat="1" ht="15" customHeight="1" x14ac:dyDescent="0.2">
      <c r="A701" s="41" t="s">
        <v>61</v>
      </c>
      <c r="B701" s="36">
        <f>SUM(B702:B705)</f>
        <v>20</v>
      </c>
      <c r="C701" s="36">
        <f>SUM(C702:C705)</f>
        <v>19</v>
      </c>
      <c r="D701" s="40">
        <f>SUM(B701:C701)</f>
        <v>39</v>
      </c>
    </row>
    <row r="702" spans="1:4" s="42" customFormat="1" ht="15" customHeight="1" x14ac:dyDescent="0.2">
      <c r="A702" s="46" t="s">
        <v>22</v>
      </c>
      <c r="B702" s="38">
        <v>10</v>
      </c>
      <c r="C702" s="38">
        <v>17</v>
      </c>
      <c r="D702" s="38">
        <f>SUM(B702:C702)</f>
        <v>27</v>
      </c>
    </row>
    <row r="703" spans="1:4" s="42" customFormat="1" ht="15" customHeight="1" x14ac:dyDescent="0.2">
      <c r="A703" s="46" t="s">
        <v>3</v>
      </c>
      <c r="B703" s="38">
        <v>5</v>
      </c>
      <c r="C703" s="38">
        <v>1</v>
      </c>
      <c r="D703" s="38">
        <f>SUM(B703:C703)</f>
        <v>6</v>
      </c>
    </row>
    <row r="704" spans="1:4" s="42" customFormat="1" ht="15" customHeight="1" x14ac:dyDescent="0.2">
      <c r="A704" s="34" t="s">
        <v>9</v>
      </c>
      <c r="B704" s="38">
        <v>3</v>
      </c>
      <c r="C704" s="38">
        <v>0</v>
      </c>
      <c r="D704" s="38">
        <f>SUM(B704:C704)</f>
        <v>3</v>
      </c>
    </row>
    <row r="705" spans="1:4" s="42" customFormat="1" ht="15" customHeight="1" x14ac:dyDescent="0.2">
      <c r="A705" s="34" t="s">
        <v>14</v>
      </c>
      <c r="B705" s="38">
        <v>2</v>
      </c>
      <c r="C705" s="38">
        <v>1</v>
      </c>
      <c r="D705" s="38">
        <f>SUM(B705:C705)</f>
        <v>3</v>
      </c>
    </row>
    <row r="706" spans="1:4" s="44" customFormat="1" ht="15" customHeight="1" x14ac:dyDescent="0.2">
      <c r="A706" s="45" t="s">
        <v>60</v>
      </c>
      <c r="B706" s="36">
        <f>SUM(B707:B712)</f>
        <v>24</v>
      </c>
      <c r="C706" s="36">
        <f>SUM(C707:C712)</f>
        <v>12</v>
      </c>
      <c r="D706" s="36">
        <f>SUM(B706:C706)</f>
        <v>36</v>
      </c>
    </row>
    <row r="707" spans="1:4" s="42" customFormat="1" ht="15" customHeight="1" x14ac:dyDescent="0.2">
      <c r="A707" s="46" t="s">
        <v>3</v>
      </c>
      <c r="B707" s="38">
        <v>10</v>
      </c>
      <c r="C707" s="38">
        <v>9</v>
      </c>
      <c r="D707" s="38">
        <f>SUM(B707:C707)</f>
        <v>19</v>
      </c>
    </row>
    <row r="708" spans="1:4" s="42" customFormat="1" ht="15" customHeight="1" x14ac:dyDescent="0.2">
      <c r="A708" s="46" t="s">
        <v>9</v>
      </c>
      <c r="B708" s="38">
        <v>6</v>
      </c>
      <c r="C708" s="38">
        <v>2</v>
      </c>
      <c r="D708" s="38">
        <f>SUM(B708:C708)</f>
        <v>8</v>
      </c>
    </row>
    <row r="709" spans="1:4" s="42" customFormat="1" ht="15" customHeight="1" x14ac:dyDescent="0.2">
      <c r="A709" s="46" t="s">
        <v>13</v>
      </c>
      <c r="B709" s="38">
        <v>6</v>
      </c>
      <c r="C709" s="38">
        <v>0</v>
      </c>
      <c r="D709" s="38">
        <f>SUM(B709:C709)</f>
        <v>6</v>
      </c>
    </row>
    <row r="710" spans="1:4" s="42" customFormat="1" ht="15" customHeight="1" x14ac:dyDescent="0.2">
      <c r="A710" s="46" t="s">
        <v>22</v>
      </c>
      <c r="B710" s="38">
        <v>0</v>
      </c>
      <c r="C710" s="38">
        <v>1</v>
      </c>
      <c r="D710" s="38">
        <f>SUM(B710:C710)</f>
        <v>1</v>
      </c>
    </row>
    <row r="711" spans="1:4" s="42" customFormat="1" ht="15" customHeight="1" x14ac:dyDescent="0.2">
      <c r="A711" s="46" t="s">
        <v>20</v>
      </c>
      <c r="B711" s="38">
        <v>1</v>
      </c>
      <c r="C711" s="38">
        <v>0</v>
      </c>
      <c r="D711" s="38">
        <f>SUM(B711:C711)</f>
        <v>1</v>
      </c>
    </row>
    <row r="712" spans="1:4" s="42" customFormat="1" ht="15" customHeight="1" x14ac:dyDescent="0.2">
      <c r="A712" s="46" t="s">
        <v>19</v>
      </c>
      <c r="B712" s="38">
        <v>1</v>
      </c>
      <c r="C712" s="38">
        <v>0</v>
      </c>
      <c r="D712" s="38">
        <f>SUM(B712:C712)</f>
        <v>1</v>
      </c>
    </row>
    <row r="713" spans="1:4" s="44" customFormat="1" ht="15" customHeight="1" x14ac:dyDescent="0.2">
      <c r="A713" s="45" t="s">
        <v>59</v>
      </c>
      <c r="B713" s="36">
        <f>SUM(B714:B720)</f>
        <v>41</v>
      </c>
      <c r="C713" s="36">
        <f>SUM(C714:C720)</f>
        <v>85</v>
      </c>
      <c r="D713" s="36">
        <f>SUM(B713:C713)</f>
        <v>126</v>
      </c>
    </row>
    <row r="714" spans="1:4" s="42" customFormat="1" ht="15" customHeight="1" x14ac:dyDescent="0.2">
      <c r="A714" s="34" t="s">
        <v>3</v>
      </c>
      <c r="B714" s="38">
        <v>25</v>
      </c>
      <c r="C714" s="38">
        <v>60</v>
      </c>
      <c r="D714" s="38">
        <f>SUM(B714:C714)</f>
        <v>85</v>
      </c>
    </row>
    <row r="715" spans="1:4" s="42" customFormat="1" ht="15" customHeight="1" x14ac:dyDescent="0.2">
      <c r="A715" s="34" t="s">
        <v>22</v>
      </c>
      <c r="B715" s="38">
        <v>5</v>
      </c>
      <c r="C715" s="38">
        <v>16</v>
      </c>
      <c r="D715" s="38">
        <f>SUM(B715:C715)</f>
        <v>21</v>
      </c>
    </row>
    <row r="716" spans="1:4" s="42" customFormat="1" ht="15" customHeight="1" x14ac:dyDescent="0.2">
      <c r="A716" s="34" t="s">
        <v>9</v>
      </c>
      <c r="B716" s="38">
        <v>6</v>
      </c>
      <c r="C716" s="38">
        <v>5</v>
      </c>
      <c r="D716" s="38">
        <f>SUM(B716:C716)</f>
        <v>11</v>
      </c>
    </row>
    <row r="717" spans="1:4" s="42" customFormat="1" ht="15" customHeight="1" x14ac:dyDescent="0.2">
      <c r="A717" s="34" t="s">
        <v>20</v>
      </c>
      <c r="B717" s="38">
        <v>4</v>
      </c>
      <c r="C717" s="38">
        <v>2</v>
      </c>
      <c r="D717" s="38">
        <f>SUM(B717:C717)</f>
        <v>6</v>
      </c>
    </row>
    <row r="718" spans="1:4" s="42" customFormat="1" ht="15" customHeight="1" x14ac:dyDescent="0.2">
      <c r="A718" s="34" t="s">
        <v>6</v>
      </c>
      <c r="B718" s="38">
        <v>0</v>
      </c>
      <c r="C718" s="38">
        <v>1</v>
      </c>
      <c r="D718" s="38">
        <f>SUM(B718:C718)</f>
        <v>1</v>
      </c>
    </row>
    <row r="719" spans="1:4" s="42" customFormat="1" ht="15" customHeight="1" x14ac:dyDescent="0.2">
      <c r="A719" s="34" t="s">
        <v>12</v>
      </c>
      <c r="B719" s="38">
        <v>0</v>
      </c>
      <c r="C719" s="38">
        <v>1</v>
      </c>
      <c r="D719" s="38">
        <f>SUM(B719:C719)</f>
        <v>1</v>
      </c>
    </row>
    <row r="720" spans="1:4" s="42" customFormat="1" ht="15" customHeight="1" x14ac:dyDescent="0.2">
      <c r="A720" s="39" t="s">
        <v>13</v>
      </c>
      <c r="B720" s="38">
        <v>1</v>
      </c>
      <c r="C720" s="38">
        <v>0</v>
      </c>
      <c r="D720" s="38">
        <f>SUM(B720:C720)</f>
        <v>1</v>
      </c>
    </row>
    <row r="721" spans="1:4" s="42" customFormat="1" ht="15" customHeight="1" x14ac:dyDescent="0.2">
      <c r="A721" s="45" t="s">
        <v>58</v>
      </c>
      <c r="B721" s="36">
        <f>B722+B723</f>
        <v>14</v>
      </c>
      <c r="C721" s="36">
        <f>C722+C723</f>
        <v>2</v>
      </c>
      <c r="D721" s="36">
        <f>SUM(B721:C721)</f>
        <v>16</v>
      </c>
    </row>
    <row r="722" spans="1:4" s="42" customFormat="1" ht="15" customHeight="1" x14ac:dyDescent="0.2">
      <c r="A722" s="34" t="s">
        <v>22</v>
      </c>
      <c r="B722" s="38">
        <v>13</v>
      </c>
      <c r="C722" s="38">
        <v>2</v>
      </c>
      <c r="D722" s="38">
        <f>SUM(B722:C722)</f>
        <v>15</v>
      </c>
    </row>
    <row r="723" spans="1:4" s="42" customFormat="1" ht="15" customHeight="1" x14ac:dyDescent="0.2">
      <c r="A723" s="34" t="s">
        <v>9</v>
      </c>
      <c r="B723" s="38">
        <v>1</v>
      </c>
      <c r="C723" s="38">
        <v>0</v>
      </c>
      <c r="D723" s="38">
        <f>SUM(B723:C723)</f>
        <v>1</v>
      </c>
    </row>
    <row r="724" spans="1:4" s="42" customFormat="1" ht="15" customHeight="1" x14ac:dyDescent="0.2">
      <c r="A724" s="45" t="s">
        <v>57</v>
      </c>
      <c r="B724" s="36">
        <f>SUM(B725:B726)</f>
        <v>2</v>
      </c>
      <c r="C724" s="36">
        <f>SUM(C725:C726)</f>
        <v>1</v>
      </c>
      <c r="D724" s="36">
        <f>SUM(B724:C724)</f>
        <v>3</v>
      </c>
    </row>
    <row r="725" spans="1:4" s="42" customFormat="1" ht="15" customHeight="1" x14ac:dyDescent="0.2">
      <c r="A725" s="34" t="s">
        <v>22</v>
      </c>
      <c r="B725" s="38">
        <v>2</v>
      </c>
      <c r="C725" s="38">
        <v>0</v>
      </c>
      <c r="D725" s="38">
        <f>SUM(B725:C725)</f>
        <v>2</v>
      </c>
    </row>
    <row r="726" spans="1:4" s="42" customFormat="1" ht="15" customHeight="1" x14ac:dyDescent="0.2">
      <c r="A726" s="34" t="s">
        <v>9</v>
      </c>
      <c r="B726" s="38">
        <v>0</v>
      </c>
      <c r="C726" s="38">
        <v>1</v>
      </c>
      <c r="D726" s="38">
        <f>SUM(B726:C726)</f>
        <v>1</v>
      </c>
    </row>
    <row r="727" spans="1:4" s="44" customFormat="1" ht="15" customHeight="1" x14ac:dyDescent="0.2">
      <c r="A727" s="41" t="s">
        <v>56</v>
      </c>
      <c r="B727" s="36">
        <f>SUM(B728:B734)</f>
        <v>96</v>
      </c>
      <c r="C727" s="36">
        <f>SUM(C728:C734)</f>
        <v>10</v>
      </c>
      <c r="D727" s="36">
        <f>SUM(B727:C727)</f>
        <v>106</v>
      </c>
    </row>
    <row r="728" spans="1:4" s="42" customFormat="1" ht="15" customHeight="1" x14ac:dyDescent="0.2">
      <c r="A728" s="34" t="s">
        <v>9</v>
      </c>
      <c r="B728" s="38">
        <v>46</v>
      </c>
      <c r="C728" s="38">
        <v>2</v>
      </c>
      <c r="D728" s="38">
        <f>SUM(B728:C728)</f>
        <v>48</v>
      </c>
    </row>
    <row r="729" spans="1:4" s="42" customFormat="1" ht="15" customHeight="1" x14ac:dyDescent="0.2">
      <c r="A729" s="34" t="s">
        <v>3</v>
      </c>
      <c r="B729" s="38">
        <v>28</v>
      </c>
      <c r="C729" s="38">
        <v>2</v>
      </c>
      <c r="D729" s="38">
        <f>SUM(B729:C729)</f>
        <v>30</v>
      </c>
    </row>
    <row r="730" spans="1:4" s="42" customFormat="1" ht="15" customHeight="1" x14ac:dyDescent="0.2">
      <c r="A730" s="34" t="s">
        <v>22</v>
      </c>
      <c r="B730" s="38">
        <v>16</v>
      </c>
      <c r="C730" s="38">
        <v>5</v>
      </c>
      <c r="D730" s="38">
        <f>SUM(B730:C730)</f>
        <v>21</v>
      </c>
    </row>
    <row r="731" spans="1:4" s="42" customFormat="1" ht="15" customHeight="1" x14ac:dyDescent="0.2">
      <c r="A731" s="34" t="s">
        <v>20</v>
      </c>
      <c r="B731" s="38">
        <v>3</v>
      </c>
      <c r="C731" s="38">
        <v>1</v>
      </c>
      <c r="D731" s="38">
        <f>SUM(B731:C731)</f>
        <v>4</v>
      </c>
    </row>
    <row r="732" spans="1:4" s="42" customFormat="1" ht="15" customHeight="1" x14ac:dyDescent="0.2">
      <c r="A732" s="34" t="s">
        <v>6</v>
      </c>
      <c r="B732" s="38">
        <v>1</v>
      </c>
      <c r="C732" s="38">
        <v>0</v>
      </c>
      <c r="D732" s="38">
        <f>SUM(B732:C732)</f>
        <v>1</v>
      </c>
    </row>
    <row r="733" spans="1:4" s="42" customFormat="1" ht="15" customHeight="1" x14ac:dyDescent="0.2">
      <c r="A733" s="34" t="s">
        <v>14</v>
      </c>
      <c r="B733" s="38">
        <v>1</v>
      </c>
      <c r="C733" s="38">
        <v>0</v>
      </c>
      <c r="D733" s="38">
        <f>SUM(B733:C733)</f>
        <v>1</v>
      </c>
    </row>
    <row r="734" spans="1:4" s="42" customFormat="1" ht="15" customHeight="1" x14ac:dyDescent="0.2">
      <c r="A734" s="34" t="s">
        <v>19</v>
      </c>
      <c r="B734" s="38">
        <v>1</v>
      </c>
      <c r="C734" s="38">
        <v>0</v>
      </c>
      <c r="D734" s="38">
        <f>SUM(B734:C734)</f>
        <v>1</v>
      </c>
    </row>
    <row r="735" spans="1:4" s="44" customFormat="1" ht="15" customHeight="1" x14ac:dyDescent="0.2">
      <c r="A735" s="41" t="s">
        <v>45</v>
      </c>
      <c r="B735" s="36">
        <f>SUM(B736:B741)</f>
        <v>31</v>
      </c>
      <c r="C735" s="36">
        <f>SUM(C736:C741)</f>
        <v>25</v>
      </c>
      <c r="D735" s="36">
        <f>SUM(B735:C735)</f>
        <v>56</v>
      </c>
    </row>
    <row r="736" spans="1:4" s="42" customFormat="1" ht="15" customHeight="1" x14ac:dyDescent="0.2">
      <c r="A736" s="34" t="s">
        <v>3</v>
      </c>
      <c r="B736" s="43">
        <v>9</v>
      </c>
      <c r="C736" s="43">
        <v>16</v>
      </c>
      <c r="D736" s="38">
        <f>SUM(B736:C736)</f>
        <v>25</v>
      </c>
    </row>
    <row r="737" spans="1:4" s="42" customFormat="1" ht="15" customHeight="1" x14ac:dyDescent="0.2">
      <c r="A737" s="34" t="s">
        <v>9</v>
      </c>
      <c r="B737" s="43">
        <v>16</v>
      </c>
      <c r="C737" s="43">
        <v>3</v>
      </c>
      <c r="D737" s="38">
        <f>SUM(B737:C737)</f>
        <v>19</v>
      </c>
    </row>
    <row r="738" spans="1:4" s="42" customFormat="1" ht="15" customHeight="1" x14ac:dyDescent="0.2">
      <c r="A738" s="34" t="s">
        <v>22</v>
      </c>
      <c r="B738" s="43">
        <v>3</v>
      </c>
      <c r="C738" s="43">
        <v>5</v>
      </c>
      <c r="D738" s="38">
        <f>SUM(B738:C738)</f>
        <v>8</v>
      </c>
    </row>
    <row r="739" spans="1:4" s="42" customFormat="1" ht="15" customHeight="1" x14ac:dyDescent="0.2">
      <c r="A739" s="34" t="s">
        <v>20</v>
      </c>
      <c r="B739" s="43">
        <v>1</v>
      </c>
      <c r="C739" s="43">
        <v>1</v>
      </c>
      <c r="D739" s="38">
        <f>SUM(B739:C739)</f>
        <v>2</v>
      </c>
    </row>
    <row r="740" spans="1:4" s="42" customFormat="1" ht="15" customHeight="1" x14ac:dyDescent="0.2">
      <c r="A740" s="34" t="s">
        <v>13</v>
      </c>
      <c r="B740" s="43">
        <v>1</v>
      </c>
      <c r="C740" s="43">
        <v>0</v>
      </c>
      <c r="D740" s="38">
        <f>SUM(B740:C740)</f>
        <v>1</v>
      </c>
    </row>
    <row r="741" spans="1:4" s="42" customFormat="1" ht="15" customHeight="1" x14ac:dyDescent="0.2">
      <c r="A741" s="34" t="s">
        <v>6</v>
      </c>
      <c r="B741" s="43">
        <v>1</v>
      </c>
      <c r="C741" s="43">
        <v>0</v>
      </c>
      <c r="D741" s="38">
        <f>SUM(B741:C741)</f>
        <v>1</v>
      </c>
    </row>
    <row r="742" spans="1:4" s="11" customFormat="1" ht="15" customHeight="1" x14ac:dyDescent="0.2">
      <c r="A742" s="41" t="s">
        <v>55</v>
      </c>
      <c r="B742" s="40">
        <f>SUM(B743:B749)</f>
        <v>107</v>
      </c>
      <c r="C742" s="40">
        <f>SUM(C743:C749)</f>
        <v>120</v>
      </c>
      <c r="D742" s="36">
        <f>SUM(B742:C742)</f>
        <v>227</v>
      </c>
    </row>
    <row r="743" spans="1:4" ht="15" customHeight="1" x14ac:dyDescent="0.2">
      <c r="A743" s="15" t="s">
        <v>23</v>
      </c>
      <c r="B743" s="37">
        <v>49</v>
      </c>
      <c r="C743" s="37">
        <v>59</v>
      </c>
      <c r="D743" s="38">
        <f>SUM(B743:C743)</f>
        <v>108</v>
      </c>
    </row>
    <row r="744" spans="1:4" ht="15" customHeight="1" x14ac:dyDescent="0.2">
      <c r="A744" s="15" t="s">
        <v>3</v>
      </c>
      <c r="B744" s="37">
        <v>23</v>
      </c>
      <c r="C744" s="37">
        <v>29</v>
      </c>
      <c r="D744" s="38">
        <f>SUM(B744:C744)</f>
        <v>52</v>
      </c>
    </row>
    <row r="745" spans="1:4" ht="15" customHeight="1" x14ac:dyDescent="0.2">
      <c r="A745" s="39" t="s">
        <v>9</v>
      </c>
      <c r="B745" s="38">
        <v>28</v>
      </c>
      <c r="C745" s="38">
        <v>22</v>
      </c>
      <c r="D745" s="38">
        <f>SUM(B745:C745)</f>
        <v>50</v>
      </c>
    </row>
    <row r="746" spans="1:4" ht="15" customHeight="1" x14ac:dyDescent="0.2">
      <c r="A746" s="39" t="s">
        <v>22</v>
      </c>
      <c r="B746" s="38">
        <v>3</v>
      </c>
      <c r="C746" s="38">
        <v>3</v>
      </c>
      <c r="D746" s="38">
        <f>SUM(B746:C746)</f>
        <v>6</v>
      </c>
    </row>
    <row r="747" spans="1:4" ht="15" customHeight="1" x14ac:dyDescent="0.2">
      <c r="A747" s="39" t="s">
        <v>12</v>
      </c>
      <c r="B747" s="38">
        <v>3</v>
      </c>
      <c r="C747" s="38">
        <v>2</v>
      </c>
      <c r="D747" s="38">
        <f>SUM(B747:C747)</f>
        <v>5</v>
      </c>
    </row>
    <row r="748" spans="1:4" ht="15" customHeight="1" x14ac:dyDescent="0.2">
      <c r="A748" s="15" t="s">
        <v>6</v>
      </c>
      <c r="B748" s="37">
        <v>0</v>
      </c>
      <c r="C748" s="37">
        <v>3</v>
      </c>
      <c r="D748" s="38">
        <f>SUM(B748:C748)</f>
        <v>3</v>
      </c>
    </row>
    <row r="749" spans="1:4" ht="15" customHeight="1" x14ac:dyDescent="0.2">
      <c r="A749" s="15" t="s">
        <v>20</v>
      </c>
      <c r="B749" s="37">
        <v>1</v>
      </c>
      <c r="C749" s="37">
        <v>2</v>
      </c>
      <c r="D749" s="38">
        <f>SUM(B749:C749)</f>
        <v>3</v>
      </c>
    </row>
    <row r="750" spans="1:4" s="11" customFormat="1" ht="15" customHeight="1" x14ac:dyDescent="0.2">
      <c r="A750" s="20" t="s">
        <v>54</v>
      </c>
      <c r="B750" s="25">
        <f>SUM(B751:B755)</f>
        <v>13</v>
      </c>
      <c r="C750" s="25">
        <f>SUM(C751:C755)</f>
        <v>12</v>
      </c>
      <c r="D750" s="36">
        <f>SUM(B750:C750)</f>
        <v>25</v>
      </c>
    </row>
    <row r="751" spans="1:4" ht="15" customHeight="1" x14ac:dyDescent="0.2">
      <c r="A751" s="15" t="s">
        <v>3</v>
      </c>
      <c r="B751" s="37">
        <v>7</v>
      </c>
      <c r="C751" s="37">
        <v>7</v>
      </c>
      <c r="D751" s="38">
        <f>SUM(B751:C751)</f>
        <v>14</v>
      </c>
    </row>
    <row r="752" spans="1:4" ht="15" customHeight="1" x14ac:dyDescent="0.2">
      <c r="A752" s="15" t="s">
        <v>9</v>
      </c>
      <c r="B752" s="37">
        <v>1</v>
      </c>
      <c r="C752" s="37">
        <v>3</v>
      </c>
      <c r="D752" s="38">
        <f>SUM(B752:C752)</f>
        <v>4</v>
      </c>
    </row>
    <row r="753" spans="1:4" ht="15" customHeight="1" x14ac:dyDescent="0.2">
      <c r="A753" s="15" t="s">
        <v>22</v>
      </c>
      <c r="B753" s="37">
        <v>2</v>
      </c>
      <c r="C753" s="37">
        <v>2</v>
      </c>
      <c r="D753" s="38">
        <f>SUM(B753:C753)</f>
        <v>4</v>
      </c>
    </row>
    <row r="754" spans="1:4" ht="15" customHeight="1" x14ac:dyDescent="0.2">
      <c r="A754" s="15" t="s">
        <v>13</v>
      </c>
      <c r="B754" s="37">
        <v>2</v>
      </c>
      <c r="C754" s="37">
        <v>0</v>
      </c>
      <c r="D754" s="38">
        <f>SUM(B754:C754)</f>
        <v>2</v>
      </c>
    </row>
    <row r="755" spans="1:4" ht="15" customHeight="1" x14ac:dyDescent="0.2">
      <c r="A755" s="15" t="s">
        <v>20</v>
      </c>
      <c r="B755" s="37">
        <v>1</v>
      </c>
      <c r="C755" s="37">
        <v>0</v>
      </c>
      <c r="D755" s="38">
        <f>SUM(B755:C755)</f>
        <v>1</v>
      </c>
    </row>
    <row r="756" spans="1:4" s="11" customFormat="1" ht="15" customHeight="1" x14ac:dyDescent="0.2">
      <c r="A756" s="20" t="s">
        <v>42</v>
      </c>
      <c r="B756" s="12">
        <f>SUM(B757:B762)</f>
        <v>14</v>
      </c>
      <c r="C756" s="12">
        <f>SUM(C757:C762)</f>
        <v>12</v>
      </c>
      <c r="D756" s="12">
        <f>SUM(B756:C756)</f>
        <v>26</v>
      </c>
    </row>
    <row r="757" spans="1:4" ht="15" customHeight="1" x14ac:dyDescent="0.2">
      <c r="A757" s="15" t="s">
        <v>3</v>
      </c>
      <c r="B757" s="37">
        <v>9</v>
      </c>
      <c r="C757" s="37">
        <v>3</v>
      </c>
      <c r="D757" s="9">
        <f>SUM(B757:C757)</f>
        <v>12</v>
      </c>
    </row>
    <row r="758" spans="1:4" ht="15" customHeight="1" x14ac:dyDescent="0.2">
      <c r="A758" s="15" t="s">
        <v>9</v>
      </c>
      <c r="B758" s="37">
        <v>3</v>
      </c>
      <c r="C758" s="37">
        <v>6</v>
      </c>
      <c r="D758" s="9">
        <f>SUM(B758:C758)</f>
        <v>9</v>
      </c>
    </row>
    <row r="759" spans="1:4" ht="15" customHeight="1" x14ac:dyDescent="0.2">
      <c r="A759" s="15" t="s">
        <v>6</v>
      </c>
      <c r="B759" s="37">
        <v>1</v>
      </c>
      <c r="C759" s="37">
        <v>1</v>
      </c>
      <c r="D759" s="9">
        <f>SUM(B759:C759)</f>
        <v>2</v>
      </c>
    </row>
    <row r="760" spans="1:4" ht="15" customHeight="1" x14ac:dyDescent="0.2">
      <c r="A760" s="15" t="s">
        <v>20</v>
      </c>
      <c r="B760" s="37">
        <v>0</v>
      </c>
      <c r="C760" s="37">
        <v>1</v>
      </c>
      <c r="D760" s="9">
        <f>SUM(B760:C760)</f>
        <v>1</v>
      </c>
    </row>
    <row r="761" spans="1:4" ht="15" customHeight="1" x14ac:dyDescent="0.2">
      <c r="A761" s="15" t="s">
        <v>13</v>
      </c>
      <c r="B761" s="37">
        <v>1</v>
      </c>
      <c r="C761" s="37">
        <v>0</v>
      </c>
      <c r="D761" s="9">
        <f>SUM(B761:C761)</f>
        <v>1</v>
      </c>
    </row>
    <row r="762" spans="1:4" ht="15" customHeight="1" x14ac:dyDescent="0.2">
      <c r="A762" s="15" t="s">
        <v>19</v>
      </c>
      <c r="B762" s="37">
        <v>0</v>
      </c>
      <c r="C762" s="37">
        <v>1</v>
      </c>
      <c r="D762" s="9">
        <f>SUM(B762:C762)</f>
        <v>1</v>
      </c>
    </row>
    <row r="763" spans="1:4" s="11" customFormat="1" ht="15" customHeight="1" x14ac:dyDescent="0.2">
      <c r="A763" s="20" t="s">
        <v>53</v>
      </c>
      <c r="B763" s="12">
        <f>SUM(B764:B770)</f>
        <v>16</v>
      </c>
      <c r="C763" s="12">
        <f>SUM(C764:C770)</f>
        <v>7</v>
      </c>
      <c r="D763" s="12">
        <f>SUM(B763:C763)</f>
        <v>23</v>
      </c>
    </row>
    <row r="764" spans="1:4" ht="15" customHeight="1" x14ac:dyDescent="0.2">
      <c r="A764" s="21" t="s">
        <v>9</v>
      </c>
      <c r="B764" s="9">
        <v>7</v>
      </c>
      <c r="C764" s="9">
        <v>1</v>
      </c>
      <c r="D764" s="9">
        <f>SUM(B764:C764)</f>
        <v>8</v>
      </c>
    </row>
    <row r="765" spans="1:4" ht="15" customHeight="1" x14ac:dyDescent="0.2">
      <c r="A765" s="21" t="s">
        <v>3</v>
      </c>
      <c r="B765" s="9">
        <v>6</v>
      </c>
      <c r="C765" s="9">
        <v>1</v>
      </c>
      <c r="D765" s="9">
        <f>SUM(B765:C765)</f>
        <v>7</v>
      </c>
    </row>
    <row r="766" spans="1:4" ht="15" customHeight="1" x14ac:dyDescent="0.2">
      <c r="A766" s="21" t="s">
        <v>20</v>
      </c>
      <c r="B766" s="9">
        <v>1</v>
      </c>
      <c r="C766" s="9">
        <v>1</v>
      </c>
      <c r="D766" s="9">
        <f>SUM(B766:C766)</f>
        <v>2</v>
      </c>
    </row>
    <row r="767" spans="1:4" ht="15" customHeight="1" x14ac:dyDescent="0.2">
      <c r="A767" s="21" t="s">
        <v>6</v>
      </c>
      <c r="B767" s="9">
        <v>1</v>
      </c>
      <c r="C767" s="9">
        <v>1</v>
      </c>
      <c r="D767" s="9">
        <f>SUM(B767:C767)</f>
        <v>2</v>
      </c>
    </row>
    <row r="768" spans="1:4" x14ac:dyDescent="0.2">
      <c r="A768" s="21" t="s">
        <v>22</v>
      </c>
      <c r="B768" s="9">
        <v>0</v>
      </c>
      <c r="C768" s="9">
        <v>2</v>
      </c>
      <c r="D768" s="9">
        <f>SUM(B768:C768)</f>
        <v>2</v>
      </c>
    </row>
    <row r="769" spans="1:4" ht="15" customHeight="1" x14ac:dyDescent="0.2">
      <c r="A769" s="21" t="s">
        <v>13</v>
      </c>
      <c r="B769" s="9">
        <v>1</v>
      </c>
      <c r="C769" s="9">
        <v>0</v>
      </c>
      <c r="D769" s="9">
        <f>SUM(B769:C769)</f>
        <v>1</v>
      </c>
    </row>
    <row r="770" spans="1:4" ht="15" customHeight="1" x14ac:dyDescent="0.2">
      <c r="A770" s="21" t="s">
        <v>19</v>
      </c>
      <c r="B770" s="9">
        <v>0</v>
      </c>
      <c r="C770" s="9">
        <v>1</v>
      </c>
      <c r="D770" s="9">
        <f>SUM(B770:C770)</f>
        <v>1</v>
      </c>
    </row>
    <row r="771" spans="1:4" s="11" customFormat="1" ht="15" customHeight="1" x14ac:dyDescent="0.2">
      <c r="A771" s="26" t="s">
        <v>10</v>
      </c>
      <c r="B771" s="12">
        <f>B772</f>
        <v>2</v>
      </c>
      <c r="C771" s="12">
        <f>C772</f>
        <v>0</v>
      </c>
      <c r="D771" s="12">
        <f>SUM(B771:C771)</f>
        <v>2</v>
      </c>
    </row>
    <row r="772" spans="1:4" ht="15" customHeight="1" x14ac:dyDescent="0.2">
      <c r="A772" s="21" t="s">
        <v>3</v>
      </c>
      <c r="B772" s="9">
        <v>2</v>
      </c>
      <c r="C772" s="9">
        <v>0</v>
      </c>
      <c r="D772" s="9">
        <f>SUM(B772:C772)</f>
        <v>2</v>
      </c>
    </row>
    <row r="773" spans="1:4" ht="15" customHeight="1" x14ac:dyDescent="0.2">
      <c r="A773" s="32" t="s">
        <v>52</v>
      </c>
      <c r="B773" s="12">
        <f>SUM(B774,B784,B790,B797,B809,B813,B818)</f>
        <v>712</v>
      </c>
      <c r="C773" s="12">
        <f>SUM(C774,C784,C790,C797,C809,C813,C818)</f>
        <v>1599</v>
      </c>
      <c r="D773" s="36">
        <f>SUM(B773:C773)</f>
        <v>2311</v>
      </c>
    </row>
    <row r="774" spans="1:4" s="11" customFormat="1" ht="15" customHeight="1" x14ac:dyDescent="0.2">
      <c r="A774" s="20" t="s">
        <v>49</v>
      </c>
      <c r="B774" s="12">
        <f>SUM(B775:B783)</f>
        <v>111</v>
      </c>
      <c r="C774" s="12">
        <f>SUM(C775:C783)</f>
        <v>131</v>
      </c>
      <c r="D774" s="12">
        <f>SUM(B774:C774)</f>
        <v>242</v>
      </c>
    </row>
    <row r="775" spans="1:4" ht="15" customHeight="1" x14ac:dyDescent="0.2">
      <c r="A775" s="15" t="s">
        <v>3</v>
      </c>
      <c r="B775" s="9">
        <v>90</v>
      </c>
      <c r="C775" s="9">
        <v>111</v>
      </c>
      <c r="D775" s="9">
        <f>SUM(B775:C775)</f>
        <v>201</v>
      </c>
    </row>
    <row r="776" spans="1:4" ht="15" customHeight="1" x14ac:dyDescent="0.2">
      <c r="A776" s="15" t="s">
        <v>22</v>
      </c>
      <c r="B776" s="9">
        <v>8</v>
      </c>
      <c r="C776" s="9">
        <v>6</v>
      </c>
      <c r="D776" s="9">
        <f>SUM(B776:C776)</f>
        <v>14</v>
      </c>
    </row>
    <row r="777" spans="1:4" ht="15" customHeight="1" x14ac:dyDescent="0.2">
      <c r="A777" s="15" t="s">
        <v>23</v>
      </c>
      <c r="B777" s="9">
        <v>6</v>
      </c>
      <c r="C777" s="9">
        <v>5</v>
      </c>
      <c r="D777" s="9">
        <f>SUM(B777:C777)</f>
        <v>11</v>
      </c>
    </row>
    <row r="778" spans="1:4" ht="15" customHeight="1" x14ac:dyDescent="0.2">
      <c r="A778" s="15" t="s">
        <v>6</v>
      </c>
      <c r="B778" s="9">
        <v>1</v>
      </c>
      <c r="C778" s="9">
        <v>3</v>
      </c>
      <c r="D778" s="9">
        <f>SUM(B778:C778)</f>
        <v>4</v>
      </c>
    </row>
    <row r="779" spans="1:4" ht="15" customHeight="1" x14ac:dyDescent="0.2">
      <c r="A779" s="15" t="s">
        <v>9</v>
      </c>
      <c r="B779" s="9">
        <v>1</v>
      </c>
      <c r="C779" s="9">
        <v>2</v>
      </c>
      <c r="D779" s="9">
        <f>SUM(B779:C779)</f>
        <v>3</v>
      </c>
    </row>
    <row r="780" spans="1:4" ht="15" customHeight="1" x14ac:dyDescent="0.2">
      <c r="A780" s="15" t="s">
        <v>14</v>
      </c>
      <c r="B780" s="9">
        <v>1</v>
      </c>
      <c r="C780" s="9">
        <v>2</v>
      </c>
      <c r="D780" s="9">
        <f>SUM(B780:C780)</f>
        <v>3</v>
      </c>
    </row>
    <row r="781" spans="1:4" ht="15" customHeight="1" x14ac:dyDescent="0.2">
      <c r="A781" s="15" t="s">
        <v>21</v>
      </c>
      <c r="B781" s="9">
        <v>2</v>
      </c>
      <c r="C781" s="9">
        <v>1</v>
      </c>
      <c r="D781" s="9">
        <f>SUM(B781:C781)</f>
        <v>3</v>
      </c>
    </row>
    <row r="782" spans="1:4" ht="15" customHeight="1" x14ac:dyDescent="0.2">
      <c r="A782" s="15" t="s">
        <v>12</v>
      </c>
      <c r="B782" s="9">
        <v>1</v>
      </c>
      <c r="C782" s="9">
        <v>1</v>
      </c>
      <c r="D782" s="9">
        <f>SUM(B782:C782)</f>
        <v>2</v>
      </c>
    </row>
    <row r="783" spans="1:4" ht="15" customHeight="1" x14ac:dyDescent="0.2">
      <c r="A783" s="21" t="s">
        <v>19</v>
      </c>
      <c r="B783" s="9">
        <v>1</v>
      </c>
      <c r="C783" s="9">
        <v>0</v>
      </c>
      <c r="D783" s="9">
        <f>SUM(B783:C783)</f>
        <v>1</v>
      </c>
    </row>
    <row r="784" spans="1:4" s="11" customFormat="1" ht="15" customHeight="1" x14ac:dyDescent="0.2">
      <c r="A784" s="20" t="s">
        <v>48</v>
      </c>
      <c r="B784" s="12">
        <f>SUM(B785:B789)</f>
        <v>151</v>
      </c>
      <c r="C784" s="12">
        <f>SUM(C785:C789)</f>
        <v>322</v>
      </c>
      <c r="D784" s="12">
        <f>SUM(B784:C784)</f>
        <v>473</v>
      </c>
    </row>
    <row r="785" spans="1:4" ht="15" customHeight="1" x14ac:dyDescent="0.2">
      <c r="A785" s="15" t="s">
        <v>23</v>
      </c>
      <c r="B785" s="30">
        <v>88</v>
      </c>
      <c r="C785" s="30">
        <v>175</v>
      </c>
      <c r="D785" s="9">
        <f>SUM(B785:C785)</f>
        <v>263</v>
      </c>
    </row>
    <row r="786" spans="1:4" ht="15" customHeight="1" x14ac:dyDescent="0.2">
      <c r="A786" s="15" t="s">
        <v>22</v>
      </c>
      <c r="B786" s="9">
        <v>40</v>
      </c>
      <c r="C786" s="9">
        <v>81</v>
      </c>
      <c r="D786" s="9">
        <f>SUM(B786:C786)</f>
        <v>121</v>
      </c>
    </row>
    <row r="787" spans="1:4" ht="15" customHeight="1" x14ac:dyDescent="0.2">
      <c r="A787" s="15" t="s">
        <v>12</v>
      </c>
      <c r="B787" s="9">
        <v>11</v>
      </c>
      <c r="C787" s="9">
        <v>40</v>
      </c>
      <c r="D787" s="9">
        <f>SUM(B787:C787)</f>
        <v>51</v>
      </c>
    </row>
    <row r="788" spans="1:4" ht="15" customHeight="1" x14ac:dyDescent="0.2">
      <c r="A788" s="15" t="s">
        <v>3</v>
      </c>
      <c r="B788" s="9">
        <v>12</v>
      </c>
      <c r="C788" s="9">
        <v>25</v>
      </c>
      <c r="D788" s="9">
        <f>SUM(B788:C788)</f>
        <v>37</v>
      </c>
    </row>
    <row r="789" spans="1:4" ht="15" customHeight="1" x14ac:dyDescent="0.2">
      <c r="A789" s="15" t="s">
        <v>13</v>
      </c>
      <c r="B789" s="9">
        <v>0</v>
      </c>
      <c r="C789" s="9">
        <v>1</v>
      </c>
      <c r="D789" s="9">
        <f>SUM(B789:C789)</f>
        <v>1</v>
      </c>
    </row>
    <row r="790" spans="1:4" s="11" customFormat="1" ht="15" customHeight="1" x14ac:dyDescent="0.2">
      <c r="A790" s="20" t="s">
        <v>27</v>
      </c>
      <c r="B790" s="12">
        <f>SUM(B791:B796)</f>
        <v>3</v>
      </c>
      <c r="C790" s="12">
        <f>SUM(C791:C796)</f>
        <v>14</v>
      </c>
      <c r="D790" s="12">
        <f>SUM(B790:C790)</f>
        <v>17</v>
      </c>
    </row>
    <row r="791" spans="1:4" ht="15" customHeight="1" x14ac:dyDescent="0.2">
      <c r="A791" s="15" t="s">
        <v>13</v>
      </c>
      <c r="B791" s="9">
        <v>0</v>
      </c>
      <c r="C791" s="9">
        <v>6</v>
      </c>
      <c r="D791" s="9">
        <f>SUM(B791:C791)</f>
        <v>6</v>
      </c>
    </row>
    <row r="792" spans="1:4" ht="15" customHeight="1" x14ac:dyDescent="0.2">
      <c r="A792" s="15" t="s">
        <v>23</v>
      </c>
      <c r="B792" s="30">
        <v>1</v>
      </c>
      <c r="C792" s="30">
        <v>4</v>
      </c>
      <c r="D792" s="9">
        <f>SUM(B792:C792)</f>
        <v>5</v>
      </c>
    </row>
    <row r="793" spans="1:4" ht="15" customHeight="1" x14ac:dyDescent="0.2">
      <c r="A793" s="15" t="s">
        <v>3</v>
      </c>
      <c r="B793" s="9">
        <v>1</v>
      </c>
      <c r="C793" s="9">
        <v>1</v>
      </c>
      <c r="D793" s="9">
        <f>SUM(B793:C793)</f>
        <v>2</v>
      </c>
    </row>
    <row r="794" spans="1:4" ht="15" customHeight="1" x14ac:dyDescent="0.2">
      <c r="A794" s="15" t="s">
        <v>22</v>
      </c>
      <c r="B794" s="9">
        <v>1</v>
      </c>
      <c r="C794" s="9">
        <v>1</v>
      </c>
      <c r="D794" s="9">
        <f>SUM(B794:C794)</f>
        <v>2</v>
      </c>
    </row>
    <row r="795" spans="1:4" ht="15" customHeight="1" x14ac:dyDescent="0.2">
      <c r="A795" s="15" t="s">
        <v>20</v>
      </c>
      <c r="B795" s="9">
        <v>0</v>
      </c>
      <c r="C795" s="9">
        <v>1</v>
      </c>
      <c r="D795" s="9">
        <f>SUM(B795:C795)</f>
        <v>1</v>
      </c>
    </row>
    <row r="796" spans="1:4" ht="15" customHeight="1" x14ac:dyDescent="0.2">
      <c r="A796" s="15" t="s">
        <v>19</v>
      </c>
      <c r="B796" s="9">
        <v>0</v>
      </c>
      <c r="C796" s="9">
        <v>1</v>
      </c>
      <c r="D796" s="9">
        <f>SUM(B796:C796)</f>
        <v>1</v>
      </c>
    </row>
    <row r="797" spans="1:4" ht="15" customHeight="1" x14ac:dyDescent="0.2">
      <c r="A797" s="20" t="s">
        <v>26</v>
      </c>
      <c r="B797" s="12">
        <f>SUM(B798:B808)</f>
        <v>39</v>
      </c>
      <c r="C797" s="12">
        <f>SUM(C798:C808)</f>
        <v>194</v>
      </c>
      <c r="D797" s="12">
        <f>SUM(B797:C797)</f>
        <v>233</v>
      </c>
    </row>
    <row r="798" spans="1:4" ht="15" customHeight="1" x14ac:dyDescent="0.2">
      <c r="A798" s="15" t="s">
        <v>23</v>
      </c>
      <c r="B798" s="9">
        <v>17</v>
      </c>
      <c r="C798" s="9">
        <v>69</v>
      </c>
      <c r="D798" s="9">
        <f>SUM(B798:C798)</f>
        <v>86</v>
      </c>
    </row>
    <row r="799" spans="1:4" ht="15" customHeight="1" x14ac:dyDescent="0.2">
      <c r="A799" s="15" t="s">
        <v>22</v>
      </c>
      <c r="B799" s="9">
        <v>3</v>
      </c>
      <c r="C799" s="9">
        <v>46</v>
      </c>
      <c r="D799" s="9">
        <f>SUM(B799:C799)</f>
        <v>49</v>
      </c>
    </row>
    <row r="800" spans="1:4" ht="15" customHeight="1" x14ac:dyDescent="0.2">
      <c r="A800" s="15" t="s">
        <v>3</v>
      </c>
      <c r="B800" s="9">
        <v>7</v>
      </c>
      <c r="C800" s="9">
        <v>37</v>
      </c>
      <c r="D800" s="9">
        <f>SUM(B800:C800)</f>
        <v>44</v>
      </c>
    </row>
    <row r="801" spans="1:4" ht="15" customHeight="1" x14ac:dyDescent="0.2">
      <c r="A801" s="15" t="s">
        <v>13</v>
      </c>
      <c r="B801" s="9">
        <v>4</v>
      </c>
      <c r="C801" s="9">
        <v>13</v>
      </c>
      <c r="D801" s="9">
        <f>SUM(B801:C801)</f>
        <v>17</v>
      </c>
    </row>
    <row r="802" spans="1:4" ht="15" customHeight="1" x14ac:dyDescent="0.2">
      <c r="A802" s="15" t="s">
        <v>20</v>
      </c>
      <c r="B802" s="9">
        <v>4</v>
      </c>
      <c r="C802" s="9">
        <v>7</v>
      </c>
      <c r="D802" s="9">
        <f>SUM(B802:C802)</f>
        <v>11</v>
      </c>
    </row>
    <row r="803" spans="1:4" ht="15" customHeight="1" x14ac:dyDescent="0.2">
      <c r="A803" s="15" t="s">
        <v>9</v>
      </c>
      <c r="B803" s="9">
        <v>1</v>
      </c>
      <c r="C803" s="9">
        <v>5</v>
      </c>
      <c r="D803" s="9">
        <f>SUM(B803:C803)</f>
        <v>6</v>
      </c>
    </row>
    <row r="804" spans="1:4" ht="15" customHeight="1" x14ac:dyDescent="0.2">
      <c r="A804" s="15" t="s">
        <v>6</v>
      </c>
      <c r="B804" s="9">
        <v>0</v>
      </c>
      <c r="C804" s="9">
        <v>6</v>
      </c>
      <c r="D804" s="9">
        <f>SUM(B804:C804)</f>
        <v>6</v>
      </c>
    </row>
    <row r="805" spans="1:4" ht="15" customHeight="1" x14ac:dyDescent="0.2">
      <c r="A805" s="15" t="s">
        <v>12</v>
      </c>
      <c r="B805" s="9">
        <v>1</v>
      </c>
      <c r="C805" s="9">
        <v>3</v>
      </c>
      <c r="D805" s="9">
        <f>SUM(B805:C805)</f>
        <v>4</v>
      </c>
    </row>
    <row r="806" spans="1:4" ht="15" customHeight="1" x14ac:dyDescent="0.2">
      <c r="A806" s="15" t="s">
        <v>14</v>
      </c>
      <c r="B806" s="9">
        <v>1</v>
      </c>
      <c r="C806" s="9">
        <v>0</v>
      </c>
      <c r="D806" s="9">
        <f>SUM(B806:C806)</f>
        <v>1</v>
      </c>
    </row>
    <row r="807" spans="1:4" ht="15" customHeight="1" x14ac:dyDescent="0.2">
      <c r="A807" s="15" t="s">
        <v>21</v>
      </c>
      <c r="B807" s="9">
        <v>0</v>
      </c>
      <c r="C807" s="9">
        <v>1</v>
      </c>
      <c r="D807" s="9">
        <f>SUM(B807:C807)</f>
        <v>1</v>
      </c>
    </row>
    <row r="808" spans="1:4" ht="15" customHeight="1" x14ac:dyDescent="0.2">
      <c r="A808" s="15" t="s">
        <v>19</v>
      </c>
      <c r="B808" s="9">
        <v>1</v>
      </c>
      <c r="C808" s="9">
        <v>7</v>
      </c>
      <c r="D808" s="9">
        <f>SUM(B808:C808)</f>
        <v>8</v>
      </c>
    </row>
    <row r="809" spans="1:4" s="11" customFormat="1" ht="15" customHeight="1" x14ac:dyDescent="0.2">
      <c r="A809" s="20" t="s">
        <v>44</v>
      </c>
      <c r="B809" s="12">
        <f>SUM(B810:B812)</f>
        <v>259</v>
      </c>
      <c r="C809" s="12">
        <f>SUM(C810:C812)</f>
        <v>506</v>
      </c>
      <c r="D809" s="12">
        <f>SUM(B809:C809)</f>
        <v>765</v>
      </c>
    </row>
    <row r="810" spans="1:4" ht="15" customHeight="1" x14ac:dyDescent="0.2">
      <c r="A810" s="31" t="s">
        <v>23</v>
      </c>
      <c r="B810" s="9">
        <v>258</v>
      </c>
      <c r="C810" s="9">
        <v>504</v>
      </c>
      <c r="D810" s="9">
        <f>SUM(B810:C810)</f>
        <v>762</v>
      </c>
    </row>
    <row r="811" spans="1:4" ht="15" customHeight="1" x14ac:dyDescent="0.2">
      <c r="A811" s="31" t="s">
        <v>21</v>
      </c>
      <c r="B811" s="9">
        <v>0</v>
      </c>
      <c r="C811" s="9">
        <v>2</v>
      </c>
      <c r="D811" s="9">
        <f>SUM(B811:C811)</f>
        <v>2</v>
      </c>
    </row>
    <row r="812" spans="1:4" ht="15" customHeight="1" x14ac:dyDescent="0.2">
      <c r="A812" s="31" t="s">
        <v>3</v>
      </c>
      <c r="B812" s="9">
        <v>1</v>
      </c>
      <c r="C812" s="9">
        <v>0</v>
      </c>
      <c r="D812" s="9">
        <f>SUM(B812:C812)</f>
        <v>1</v>
      </c>
    </row>
    <row r="813" spans="1:4" s="11" customFormat="1" ht="15" customHeight="1" x14ac:dyDescent="0.2">
      <c r="A813" s="35" t="s">
        <v>51</v>
      </c>
      <c r="B813" s="12">
        <f>SUM(B814:B817)</f>
        <v>24</v>
      </c>
      <c r="C813" s="12">
        <f>SUM(C814:C817)</f>
        <v>42</v>
      </c>
      <c r="D813" s="12">
        <f>SUM(B813:C813)</f>
        <v>66</v>
      </c>
    </row>
    <row r="814" spans="1:4" s="29" customFormat="1" ht="15" customHeight="1" x14ac:dyDescent="0.2">
      <c r="A814" s="15" t="s">
        <v>23</v>
      </c>
      <c r="B814" s="9">
        <v>18</v>
      </c>
      <c r="C814" s="9">
        <v>20</v>
      </c>
      <c r="D814" s="9">
        <f>SUM(B814:C814)</f>
        <v>38</v>
      </c>
    </row>
    <row r="815" spans="1:4" s="29" customFormat="1" ht="15" customHeight="1" x14ac:dyDescent="0.2">
      <c r="A815" s="15" t="s">
        <v>22</v>
      </c>
      <c r="B815" s="9">
        <v>5</v>
      </c>
      <c r="C815" s="9">
        <v>15</v>
      </c>
      <c r="D815" s="9">
        <f>SUM(B815:C815)</f>
        <v>20</v>
      </c>
    </row>
    <row r="816" spans="1:4" s="29" customFormat="1" ht="15" customHeight="1" x14ac:dyDescent="0.2">
      <c r="A816" s="15" t="s">
        <v>3</v>
      </c>
      <c r="B816" s="9">
        <v>1</v>
      </c>
      <c r="C816" s="9">
        <v>6</v>
      </c>
      <c r="D816" s="9">
        <f>SUM(B816:C816)</f>
        <v>7</v>
      </c>
    </row>
    <row r="817" spans="1:4" s="29" customFormat="1" ht="15" customHeight="1" x14ac:dyDescent="0.2">
      <c r="A817" s="15" t="s">
        <v>6</v>
      </c>
      <c r="B817" s="9">
        <v>0</v>
      </c>
      <c r="C817" s="9">
        <v>1</v>
      </c>
      <c r="D817" s="9">
        <f>SUM(B817:C817)</f>
        <v>1</v>
      </c>
    </row>
    <row r="818" spans="1:4" s="11" customFormat="1" ht="15" customHeight="1" x14ac:dyDescent="0.2">
      <c r="A818" s="20" t="s">
        <v>43</v>
      </c>
      <c r="B818" s="12">
        <f>SUM(B819:B826)</f>
        <v>125</v>
      </c>
      <c r="C818" s="12">
        <f>SUM(C819:C826)</f>
        <v>390</v>
      </c>
      <c r="D818" s="12">
        <f>SUM(B818:C818)</f>
        <v>515</v>
      </c>
    </row>
    <row r="819" spans="1:4" ht="15" customHeight="1" x14ac:dyDescent="0.2">
      <c r="A819" s="21" t="s">
        <v>22</v>
      </c>
      <c r="B819" s="9">
        <v>42</v>
      </c>
      <c r="C819" s="9">
        <v>182</v>
      </c>
      <c r="D819" s="9">
        <f>SUM(B819:C819)</f>
        <v>224</v>
      </c>
    </row>
    <row r="820" spans="1:4" ht="15" customHeight="1" x14ac:dyDescent="0.2">
      <c r="A820" s="21" t="s">
        <v>3</v>
      </c>
      <c r="B820" s="9">
        <v>65</v>
      </c>
      <c r="C820" s="9">
        <v>148</v>
      </c>
      <c r="D820" s="9">
        <f>SUM(B820:C820)</f>
        <v>213</v>
      </c>
    </row>
    <row r="821" spans="1:4" ht="15" customHeight="1" x14ac:dyDescent="0.2">
      <c r="A821" s="21" t="s">
        <v>6</v>
      </c>
      <c r="B821" s="9">
        <v>6</v>
      </c>
      <c r="C821" s="9">
        <v>28</v>
      </c>
      <c r="D821" s="9">
        <f>SUM(B821:C821)</f>
        <v>34</v>
      </c>
    </row>
    <row r="822" spans="1:4" ht="15" customHeight="1" x14ac:dyDescent="0.2">
      <c r="A822" s="21" t="s">
        <v>14</v>
      </c>
      <c r="B822" s="9">
        <v>7</v>
      </c>
      <c r="C822" s="9">
        <v>12</v>
      </c>
      <c r="D822" s="9">
        <f>SUM(B822:C822)</f>
        <v>19</v>
      </c>
    </row>
    <row r="823" spans="1:4" ht="15" customHeight="1" x14ac:dyDescent="0.2">
      <c r="A823" s="21" t="s">
        <v>9</v>
      </c>
      <c r="B823" s="9">
        <v>4</v>
      </c>
      <c r="C823" s="9">
        <v>14</v>
      </c>
      <c r="D823" s="9">
        <f>SUM(B823:C823)</f>
        <v>18</v>
      </c>
    </row>
    <row r="824" spans="1:4" ht="15" customHeight="1" x14ac:dyDescent="0.2">
      <c r="A824" s="21" t="s">
        <v>20</v>
      </c>
      <c r="B824" s="9">
        <v>1</v>
      </c>
      <c r="C824" s="9">
        <v>2</v>
      </c>
      <c r="D824" s="9">
        <f>SUM(B824:C824)</f>
        <v>3</v>
      </c>
    </row>
    <row r="825" spans="1:4" ht="15" customHeight="1" x14ac:dyDescent="0.2">
      <c r="A825" s="21" t="s">
        <v>13</v>
      </c>
      <c r="B825" s="9">
        <v>0</v>
      </c>
      <c r="C825" s="9">
        <v>1</v>
      </c>
      <c r="D825" s="9">
        <f>SUM(B825:C825)</f>
        <v>1</v>
      </c>
    </row>
    <row r="826" spans="1:4" ht="15" customHeight="1" x14ac:dyDescent="0.2">
      <c r="A826" s="21" t="s">
        <v>19</v>
      </c>
      <c r="B826" s="9">
        <v>0</v>
      </c>
      <c r="C826" s="9">
        <v>3</v>
      </c>
      <c r="D826" s="9">
        <f>SUM(B826:C826)</f>
        <v>3</v>
      </c>
    </row>
    <row r="827" spans="1:4" ht="15" customHeight="1" x14ac:dyDescent="0.2">
      <c r="A827" s="32" t="s">
        <v>50</v>
      </c>
      <c r="B827" s="12">
        <f>SUM(B828,B835,B842,B848,B856,B861,B865,B873)</f>
        <v>585</v>
      </c>
      <c r="C827" s="12">
        <f>SUM(C828,C835,C842,C848,C856,C861,C865,C873)</f>
        <v>1058</v>
      </c>
      <c r="D827" s="12">
        <f>SUM(B827:C827)</f>
        <v>1643</v>
      </c>
    </row>
    <row r="828" spans="1:4" s="11" customFormat="1" ht="15" customHeight="1" x14ac:dyDescent="0.2">
      <c r="A828" s="20" t="s">
        <v>49</v>
      </c>
      <c r="B828" s="12">
        <f>SUM(B829:B834)</f>
        <v>58</v>
      </c>
      <c r="C828" s="12">
        <f>SUM(C829:C834)</f>
        <v>78</v>
      </c>
      <c r="D828" s="12">
        <f>SUM(B828:C828)</f>
        <v>136</v>
      </c>
    </row>
    <row r="829" spans="1:4" ht="15" customHeight="1" x14ac:dyDescent="0.2">
      <c r="A829" s="15" t="s">
        <v>3</v>
      </c>
      <c r="B829" s="9">
        <v>48</v>
      </c>
      <c r="C829" s="9">
        <v>62</v>
      </c>
      <c r="D829" s="9">
        <f>SUM(B829:C829)</f>
        <v>110</v>
      </c>
    </row>
    <row r="830" spans="1:4" ht="15" customHeight="1" x14ac:dyDescent="0.2">
      <c r="A830" s="15" t="s">
        <v>23</v>
      </c>
      <c r="B830" s="9">
        <v>6</v>
      </c>
      <c r="C830" s="9">
        <v>11</v>
      </c>
      <c r="D830" s="9">
        <f>SUM(B830:C830)</f>
        <v>17</v>
      </c>
    </row>
    <row r="831" spans="1:4" ht="15" customHeight="1" x14ac:dyDescent="0.2">
      <c r="A831" s="15" t="s">
        <v>12</v>
      </c>
      <c r="B831" s="9">
        <v>2</v>
      </c>
      <c r="C831" s="9">
        <v>1</v>
      </c>
      <c r="D831" s="9">
        <f>SUM(B831:C831)</f>
        <v>3</v>
      </c>
    </row>
    <row r="832" spans="1:4" ht="15" customHeight="1" x14ac:dyDescent="0.2">
      <c r="A832" s="15" t="s">
        <v>6</v>
      </c>
      <c r="B832" s="9">
        <v>0</v>
      </c>
      <c r="C832" s="9">
        <v>3</v>
      </c>
      <c r="D832" s="9">
        <f>SUM(B832:C832)</f>
        <v>3</v>
      </c>
    </row>
    <row r="833" spans="1:4" ht="15" customHeight="1" x14ac:dyDescent="0.2">
      <c r="A833" s="15" t="s">
        <v>9</v>
      </c>
      <c r="B833" s="9">
        <v>1</v>
      </c>
      <c r="C833" s="9">
        <v>1</v>
      </c>
      <c r="D833" s="9">
        <f>SUM(B833:C833)</f>
        <v>2</v>
      </c>
    </row>
    <row r="834" spans="1:4" ht="15" customHeight="1" x14ac:dyDescent="0.2">
      <c r="A834" s="15" t="s">
        <v>19</v>
      </c>
      <c r="B834" s="9">
        <v>1</v>
      </c>
      <c r="C834" s="9">
        <v>0</v>
      </c>
      <c r="D834" s="9">
        <f>SUM(B834:C834)</f>
        <v>1</v>
      </c>
    </row>
    <row r="835" spans="1:4" s="11" customFormat="1" ht="15" customHeight="1" x14ac:dyDescent="0.2">
      <c r="A835" s="20" t="s">
        <v>48</v>
      </c>
      <c r="B835" s="12">
        <f>SUM(B836:B841)</f>
        <v>114</v>
      </c>
      <c r="C835" s="12">
        <f>SUM(C836:C841)</f>
        <v>188</v>
      </c>
      <c r="D835" s="12">
        <f>SUM(B835:C835)</f>
        <v>302</v>
      </c>
    </row>
    <row r="836" spans="1:4" ht="15" customHeight="1" x14ac:dyDescent="0.2">
      <c r="A836" s="15" t="s">
        <v>23</v>
      </c>
      <c r="B836" s="9">
        <v>50</v>
      </c>
      <c r="C836" s="9">
        <v>91</v>
      </c>
      <c r="D836" s="9">
        <f>SUM(B836:C836)</f>
        <v>141</v>
      </c>
    </row>
    <row r="837" spans="1:4" ht="15" customHeight="1" x14ac:dyDescent="0.2">
      <c r="A837" s="15" t="s">
        <v>22</v>
      </c>
      <c r="B837" s="30">
        <v>42</v>
      </c>
      <c r="C837" s="30">
        <v>66</v>
      </c>
      <c r="D837" s="30">
        <f>SUM(B837:C837)</f>
        <v>108</v>
      </c>
    </row>
    <row r="838" spans="1:4" ht="15" customHeight="1" x14ac:dyDescent="0.2">
      <c r="A838" s="15" t="s">
        <v>3</v>
      </c>
      <c r="B838" s="30">
        <v>22</v>
      </c>
      <c r="C838" s="30">
        <v>26</v>
      </c>
      <c r="D838" s="30">
        <f>SUM(B838:C838)</f>
        <v>48</v>
      </c>
    </row>
    <row r="839" spans="1:4" ht="15" customHeight="1" x14ac:dyDescent="0.2">
      <c r="A839" s="15" t="s">
        <v>21</v>
      </c>
      <c r="B839" s="30">
        <v>0</v>
      </c>
      <c r="C839" s="30">
        <v>2</v>
      </c>
      <c r="D839" s="30">
        <f>SUM(B839:C839)</f>
        <v>2</v>
      </c>
    </row>
    <row r="840" spans="1:4" ht="15" customHeight="1" x14ac:dyDescent="0.2">
      <c r="A840" s="15" t="s">
        <v>14</v>
      </c>
      <c r="B840" s="30">
        <v>0</v>
      </c>
      <c r="C840" s="30">
        <v>2</v>
      </c>
      <c r="D840" s="30">
        <f>SUM(B840:C840)</f>
        <v>2</v>
      </c>
    </row>
    <row r="841" spans="1:4" ht="15" customHeight="1" x14ac:dyDescent="0.2">
      <c r="A841" s="15" t="s">
        <v>19</v>
      </c>
      <c r="B841" s="30">
        <v>0</v>
      </c>
      <c r="C841" s="30">
        <v>1</v>
      </c>
      <c r="D841" s="30">
        <f>SUM(B841:C841)</f>
        <v>1</v>
      </c>
    </row>
    <row r="842" spans="1:4" ht="15" customHeight="1" x14ac:dyDescent="0.2">
      <c r="A842" s="20" t="s">
        <v>47</v>
      </c>
      <c r="B842" s="12">
        <f>SUM(B843:B847)</f>
        <v>7</v>
      </c>
      <c r="C842" s="12">
        <f>SUM(C843:C847)</f>
        <v>18</v>
      </c>
      <c r="D842" s="12">
        <f>SUM(B842:C842)</f>
        <v>25</v>
      </c>
    </row>
    <row r="843" spans="1:4" ht="15" customHeight="1" x14ac:dyDescent="0.2">
      <c r="A843" s="33" t="s">
        <v>13</v>
      </c>
      <c r="B843" s="9">
        <v>2</v>
      </c>
      <c r="C843" s="9">
        <v>6</v>
      </c>
      <c r="D843" s="9">
        <f>SUM(B843:C843)</f>
        <v>8</v>
      </c>
    </row>
    <row r="844" spans="1:4" ht="15" customHeight="1" x14ac:dyDescent="0.2">
      <c r="A844" s="33" t="s">
        <v>23</v>
      </c>
      <c r="B844" s="9">
        <v>2</v>
      </c>
      <c r="C844" s="9">
        <v>5</v>
      </c>
      <c r="D844" s="9">
        <f>SUM(B844:C844)</f>
        <v>7</v>
      </c>
    </row>
    <row r="845" spans="1:4" ht="15" customHeight="1" x14ac:dyDescent="0.2">
      <c r="A845" s="33" t="s">
        <v>12</v>
      </c>
      <c r="B845" s="9">
        <v>1</v>
      </c>
      <c r="C845" s="9">
        <v>4</v>
      </c>
      <c r="D845" s="9">
        <f>SUM(B845:C845)</f>
        <v>5</v>
      </c>
    </row>
    <row r="846" spans="1:4" ht="15" customHeight="1" x14ac:dyDescent="0.2">
      <c r="A846" s="33" t="s">
        <v>22</v>
      </c>
      <c r="B846" s="9">
        <v>2</v>
      </c>
      <c r="C846" s="9">
        <v>1</v>
      </c>
      <c r="D846" s="9">
        <f>SUM(B846:C846)</f>
        <v>3</v>
      </c>
    </row>
    <row r="847" spans="1:4" ht="15" customHeight="1" x14ac:dyDescent="0.2">
      <c r="A847" s="33" t="s">
        <v>3</v>
      </c>
      <c r="B847" s="9">
        <v>0</v>
      </c>
      <c r="C847" s="9">
        <v>2</v>
      </c>
      <c r="D847" s="9">
        <f>SUM(B847:C847)</f>
        <v>2</v>
      </c>
    </row>
    <row r="848" spans="1:4" ht="15" customHeight="1" x14ac:dyDescent="0.2">
      <c r="A848" s="20" t="s">
        <v>46</v>
      </c>
      <c r="B848" s="12">
        <f>SUM(B849:B855)</f>
        <v>59</v>
      </c>
      <c r="C848" s="12">
        <f>SUM(C849:C855)</f>
        <v>177</v>
      </c>
      <c r="D848" s="12">
        <f>SUM(B848:C848)</f>
        <v>236</v>
      </c>
    </row>
    <row r="849" spans="1:4" ht="15" customHeight="1" x14ac:dyDescent="0.2">
      <c r="A849" s="34" t="s">
        <v>23</v>
      </c>
      <c r="B849" s="9">
        <v>26</v>
      </c>
      <c r="C849" s="9">
        <v>72</v>
      </c>
      <c r="D849" s="9">
        <f>SUM(B849:C849)</f>
        <v>98</v>
      </c>
    </row>
    <row r="850" spans="1:4" ht="15" customHeight="1" x14ac:dyDescent="0.2">
      <c r="A850" s="34" t="s">
        <v>22</v>
      </c>
      <c r="B850" s="9">
        <v>21</v>
      </c>
      <c r="C850" s="9">
        <v>48</v>
      </c>
      <c r="D850" s="9">
        <f>SUM(B850:C850)</f>
        <v>69</v>
      </c>
    </row>
    <row r="851" spans="1:4" ht="15" customHeight="1" x14ac:dyDescent="0.2">
      <c r="A851" s="34" t="s">
        <v>13</v>
      </c>
      <c r="B851" s="9">
        <v>7</v>
      </c>
      <c r="C851" s="9">
        <v>20</v>
      </c>
      <c r="D851" s="9">
        <f>SUM(B851:C851)</f>
        <v>27</v>
      </c>
    </row>
    <row r="852" spans="1:4" ht="15" customHeight="1" x14ac:dyDescent="0.2">
      <c r="A852" s="34" t="s">
        <v>12</v>
      </c>
      <c r="B852" s="9">
        <v>2</v>
      </c>
      <c r="C852" s="9">
        <v>25</v>
      </c>
      <c r="D852" s="9">
        <f>SUM(B852:C852)</f>
        <v>27</v>
      </c>
    </row>
    <row r="853" spans="1:4" ht="16.5" customHeight="1" x14ac:dyDescent="0.2">
      <c r="A853" s="34" t="s">
        <v>14</v>
      </c>
      <c r="B853" s="9">
        <v>2</v>
      </c>
      <c r="C853" s="9">
        <v>8</v>
      </c>
      <c r="D853" s="9">
        <f>SUM(B853:C853)</f>
        <v>10</v>
      </c>
    </row>
    <row r="854" spans="1:4" ht="15" customHeight="1" x14ac:dyDescent="0.2">
      <c r="A854" s="33" t="s">
        <v>9</v>
      </c>
      <c r="B854" s="9">
        <v>1</v>
      </c>
      <c r="C854" s="9">
        <v>3</v>
      </c>
      <c r="D854" s="9">
        <f>SUM(B854:C854)</f>
        <v>4</v>
      </c>
    </row>
    <row r="855" spans="1:4" ht="15" customHeight="1" x14ac:dyDescent="0.2">
      <c r="A855" s="33" t="s">
        <v>3</v>
      </c>
      <c r="B855" s="9">
        <v>0</v>
      </c>
      <c r="C855" s="9">
        <v>1</v>
      </c>
      <c r="D855" s="9">
        <f>SUM(B855:C855)</f>
        <v>1</v>
      </c>
    </row>
    <row r="856" spans="1:4" s="11" customFormat="1" ht="15" customHeight="1" x14ac:dyDescent="0.2">
      <c r="A856" s="20" t="s">
        <v>45</v>
      </c>
      <c r="B856" s="12">
        <f>SUM(B857:B860)</f>
        <v>52</v>
      </c>
      <c r="C856" s="12">
        <f>SUM(C857:C860)</f>
        <v>46</v>
      </c>
      <c r="D856" s="12">
        <f>SUM(B856:C856)</f>
        <v>98</v>
      </c>
    </row>
    <row r="857" spans="1:4" ht="15" customHeight="1" x14ac:dyDescent="0.2">
      <c r="A857" s="15" t="s">
        <v>3</v>
      </c>
      <c r="B857" s="9">
        <v>28</v>
      </c>
      <c r="C857" s="9">
        <v>24</v>
      </c>
      <c r="D857" s="9">
        <f>SUM(B857:C857)</f>
        <v>52</v>
      </c>
    </row>
    <row r="858" spans="1:4" ht="15" customHeight="1" x14ac:dyDescent="0.2">
      <c r="A858" s="15" t="s">
        <v>22</v>
      </c>
      <c r="B858" s="9">
        <v>20</v>
      </c>
      <c r="C858" s="9">
        <v>20</v>
      </c>
      <c r="D858" s="9">
        <f>SUM(B858:C858)</f>
        <v>40</v>
      </c>
    </row>
    <row r="859" spans="1:4" ht="15" customHeight="1" x14ac:dyDescent="0.2">
      <c r="A859" s="15" t="s">
        <v>9</v>
      </c>
      <c r="B859" s="9">
        <v>3</v>
      </c>
      <c r="C859" s="9">
        <v>2</v>
      </c>
      <c r="D859" s="9">
        <f>SUM(B859:C859)</f>
        <v>5</v>
      </c>
    </row>
    <row r="860" spans="1:4" ht="15" customHeight="1" x14ac:dyDescent="0.2">
      <c r="A860" s="15" t="s">
        <v>21</v>
      </c>
      <c r="B860" s="9">
        <v>1</v>
      </c>
      <c r="C860" s="9">
        <v>0</v>
      </c>
      <c r="D860" s="9">
        <f>SUM(B860:C860)</f>
        <v>1</v>
      </c>
    </row>
    <row r="861" spans="1:4" s="32" customFormat="1" ht="15" customHeight="1" x14ac:dyDescent="0.2">
      <c r="A861" s="20" t="s">
        <v>44</v>
      </c>
      <c r="B861" s="12">
        <f>SUM(B862:B864)</f>
        <v>72</v>
      </c>
      <c r="C861" s="12">
        <f>SUM(C862:C864)</f>
        <v>115</v>
      </c>
      <c r="D861" s="12">
        <f>SUM(B861:C861)</f>
        <v>187</v>
      </c>
    </row>
    <row r="862" spans="1:4" ht="15" customHeight="1" x14ac:dyDescent="0.2">
      <c r="A862" s="31" t="s">
        <v>23</v>
      </c>
      <c r="B862" s="30">
        <v>70</v>
      </c>
      <c r="C862" s="30">
        <v>110</v>
      </c>
      <c r="D862" s="30">
        <f>SUM(B862:C862)</f>
        <v>180</v>
      </c>
    </row>
    <row r="863" spans="1:4" ht="15" customHeight="1" x14ac:dyDescent="0.2">
      <c r="A863" s="31" t="s">
        <v>3</v>
      </c>
      <c r="B863" s="30">
        <v>2</v>
      </c>
      <c r="C863" s="30">
        <v>4</v>
      </c>
      <c r="D863" s="30">
        <f>SUM(B863:C863)</f>
        <v>6</v>
      </c>
    </row>
    <row r="864" spans="1:4" ht="15" customHeight="1" x14ac:dyDescent="0.2">
      <c r="A864" s="31" t="s">
        <v>21</v>
      </c>
      <c r="B864" s="30">
        <v>0</v>
      </c>
      <c r="C864" s="30">
        <v>1</v>
      </c>
      <c r="D864" s="30">
        <f>SUM(B864:C864)</f>
        <v>1</v>
      </c>
    </row>
    <row r="865" spans="1:4" s="11" customFormat="1" ht="15" customHeight="1" x14ac:dyDescent="0.2">
      <c r="A865" s="20" t="s">
        <v>43</v>
      </c>
      <c r="B865" s="12">
        <f>SUM(B866:B872)</f>
        <v>134</v>
      </c>
      <c r="C865" s="12">
        <f>SUM(C866:C872)</f>
        <v>342</v>
      </c>
      <c r="D865" s="12">
        <f>SUM(B865:C865)</f>
        <v>476</v>
      </c>
    </row>
    <row r="866" spans="1:4" ht="15" customHeight="1" x14ac:dyDescent="0.2">
      <c r="A866" s="31" t="s">
        <v>22</v>
      </c>
      <c r="B866" s="30">
        <v>53</v>
      </c>
      <c r="C866" s="30">
        <v>166</v>
      </c>
      <c r="D866" s="30">
        <f>SUM(B866:C866)</f>
        <v>219</v>
      </c>
    </row>
    <row r="867" spans="1:4" ht="15" customHeight="1" x14ac:dyDescent="0.2">
      <c r="A867" s="21" t="s">
        <v>3</v>
      </c>
      <c r="B867" s="9">
        <v>38</v>
      </c>
      <c r="C867" s="9">
        <v>64</v>
      </c>
      <c r="D867" s="9">
        <f>SUM(B867:C867)</f>
        <v>102</v>
      </c>
    </row>
    <row r="868" spans="1:4" s="29" customFormat="1" ht="15" customHeight="1" x14ac:dyDescent="0.2">
      <c r="A868" s="15" t="s">
        <v>14</v>
      </c>
      <c r="B868" s="9">
        <v>13</v>
      </c>
      <c r="C868" s="9">
        <v>55</v>
      </c>
      <c r="D868" s="9">
        <f>SUM(B868:C868)</f>
        <v>68</v>
      </c>
    </row>
    <row r="869" spans="1:4" s="29" customFormat="1" ht="15" customHeight="1" x14ac:dyDescent="0.2">
      <c r="A869" s="15" t="s">
        <v>12</v>
      </c>
      <c r="B869" s="9">
        <v>14</v>
      </c>
      <c r="C869" s="9">
        <v>30</v>
      </c>
      <c r="D869" s="9">
        <f>SUM(B869:C869)</f>
        <v>44</v>
      </c>
    </row>
    <row r="870" spans="1:4" s="29" customFormat="1" ht="15" customHeight="1" x14ac:dyDescent="0.2">
      <c r="A870" s="15" t="s">
        <v>23</v>
      </c>
      <c r="B870" s="9">
        <v>7</v>
      </c>
      <c r="C870" s="9">
        <v>19</v>
      </c>
      <c r="D870" s="9">
        <f>SUM(B870:C870)</f>
        <v>26</v>
      </c>
    </row>
    <row r="871" spans="1:4" s="29" customFormat="1" ht="15" customHeight="1" x14ac:dyDescent="0.2">
      <c r="A871" s="15" t="s">
        <v>9</v>
      </c>
      <c r="B871" s="9">
        <v>6</v>
      </c>
      <c r="C871" s="9">
        <v>6</v>
      </c>
      <c r="D871" s="9">
        <f>SUM(B871:C871)</f>
        <v>12</v>
      </c>
    </row>
    <row r="872" spans="1:4" ht="15" customHeight="1" x14ac:dyDescent="0.2">
      <c r="A872" s="15" t="s">
        <v>6</v>
      </c>
      <c r="B872" s="9">
        <v>3</v>
      </c>
      <c r="C872" s="9">
        <v>2</v>
      </c>
      <c r="D872" s="9">
        <f>SUM(B872:C872)</f>
        <v>5</v>
      </c>
    </row>
    <row r="873" spans="1:4" s="11" customFormat="1" ht="15" customHeight="1" x14ac:dyDescent="0.2">
      <c r="A873" s="20" t="s">
        <v>42</v>
      </c>
      <c r="B873" s="12">
        <f>SUM(B874:B879)</f>
        <v>89</v>
      </c>
      <c r="C873" s="12">
        <f>SUM(C874:C879)</f>
        <v>94</v>
      </c>
      <c r="D873" s="12">
        <f>SUM(B873:C873)</f>
        <v>183</v>
      </c>
    </row>
    <row r="874" spans="1:4" s="11" customFormat="1" ht="15" customHeight="1" x14ac:dyDescent="0.2">
      <c r="A874" s="15" t="s">
        <v>22</v>
      </c>
      <c r="B874" s="9">
        <v>35</v>
      </c>
      <c r="C874" s="9">
        <v>55</v>
      </c>
      <c r="D874" s="9">
        <f>SUM(B874:C874)</f>
        <v>90</v>
      </c>
    </row>
    <row r="875" spans="1:4" s="11" customFormat="1" ht="15" customHeight="1" x14ac:dyDescent="0.2">
      <c r="A875" s="15" t="s">
        <v>3</v>
      </c>
      <c r="B875" s="9">
        <v>49</v>
      </c>
      <c r="C875" s="9">
        <v>29</v>
      </c>
      <c r="D875" s="9">
        <f>SUM(B875:C875)</f>
        <v>78</v>
      </c>
    </row>
    <row r="876" spans="1:4" s="11" customFormat="1" ht="15" customHeight="1" x14ac:dyDescent="0.2">
      <c r="A876" s="15" t="s">
        <v>23</v>
      </c>
      <c r="B876" s="9">
        <v>2</v>
      </c>
      <c r="C876" s="9">
        <v>4</v>
      </c>
      <c r="D876" s="9">
        <f>SUM(B876:C876)</f>
        <v>6</v>
      </c>
    </row>
    <row r="877" spans="1:4" s="11" customFormat="1" ht="15" customHeight="1" x14ac:dyDescent="0.2">
      <c r="A877" s="15" t="s">
        <v>14</v>
      </c>
      <c r="B877" s="9">
        <v>2</v>
      </c>
      <c r="C877" s="9">
        <v>2</v>
      </c>
      <c r="D877" s="9">
        <f>SUM(B877:C877)</f>
        <v>4</v>
      </c>
    </row>
    <row r="878" spans="1:4" s="11" customFormat="1" ht="15" customHeight="1" x14ac:dyDescent="0.2">
      <c r="A878" s="15" t="s">
        <v>9</v>
      </c>
      <c r="B878" s="9">
        <v>1</v>
      </c>
      <c r="C878" s="9">
        <v>3</v>
      </c>
      <c r="D878" s="9">
        <f>SUM(B878:C878)</f>
        <v>4</v>
      </c>
    </row>
    <row r="879" spans="1:4" s="11" customFormat="1" ht="15" customHeight="1" x14ac:dyDescent="0.2">
      <c r="A879" s="15" t="s">
        <v>13</v>
      </c>
      <c r="B879" s="9">
        <v>0</v>
      </c>
      <c r="C879" s="9">
        <v>1</v>
      </c>
      <c r="D879" s="9">
        <f>SUM(B879:C879)</f>
        <v>1</v>
      </c>
    </row>
    <row r="880" spans="1:4" ht="15" customHeight="1" x14ac:dyDescent="0.2">
      <c r="A880" s="28" t="s">
        <v>41</v>
      </c>
      <c r="B880" s="12">
        <f>SUM(B881,B884, B886,B890,B894,B897)</f>
        <v>44</v>
      </c>
      <c r="C880" s="12">
        <f>SUM(C881,C884, C886,C890,C894,C897)</f>
        <v>62</v>
      </c>
      <c r="D880" s="12">
        <f>SUM(B880:C880)</f>
        <v>106</v>
      </c>
    </row>
    <row r="881" spans="1:4" ht="15" customHeight="1" x14ac:dyDescent="0.2">
      <c r="A881" s="26" t="s">
        <v>40</v>
      </c>
      <c r="B881" s="12">
        <f>SUM(B882:B883)</f>
        <v>1</v>
      </c>
      <c r="C881" s="12">
        <f>SUM(C882:C883)</f>
        <v>9</v>
      </c>
      <c r="D881" s="12">
        <f>SUM(B881:C881)</f>
        <v>10</v>
      </c>
    </row>
    <row r="882" spans="1:4" ht="15" customHeight="1" x14ac:dyDescent="0.2">
      <c r="A882" s="21" t="s">
        <v>12</v>
      </c>
      <c r="B882" s="9">
        <v>1</v>
      </c>
      <c r="C882" s="9">
        <v>6</v>
      </c>
      <c r="D882" s="9">
        <f>SUM(B882:C882)</f>
        <v>7</v>
      </c>
    </row>
    <row r="883" spans="1:4" ht="15" customHeight="1" x14ac:dyDescent="0.2">
      <c r="A883" s="21" t="s">
        <v>3</v>
      </c>
      <c r="B883" s="9">
        <v>0</v>
      </c>
      <c r="C883" s="9">
        <v>3</v>
      </c>
      <c r="D883" s="9">
        <f>SUM(B883:C883)</f>
        <v>3</v>
      </c>
    </row>
    <row r="884" spans="1:4" ht="15" customHeight="1" x14ac:dyDescent="0.2">
      <c r="A884" s="26" t="s">
        <v>39</v>
      </c>
      <c r="B884" s="12">
        <f>B885</f>
        <v>0</v>
      </c>
      <c r="C884" s="12">
        <f>C885</f>
        <v>3</v>
      </c>
      <c r="D884" s="12">
        <f>SUM(B884:C884)</f>
        <v>3</v>
      </c>
    </row>
    <row r="885" spans="1:4" ht="15" customHeight="1" x14ac:dyDescent="0.2">
      <c r="A885" s="21" t="s">
        <v>3</v>
      </c>
      <c r="B885" s="9">
        <v>0</v>
      </c>
      <c r="C885" s="9">
        <v>3</v>
      </c>
      <c r="D885" s="9">
        <f>SUM(B885:C885)</f>
        <v>3</v>
      </c>
    </row>
    <row r="886" spans="1:4" ht="15" customHeight="1" x14ac:dyDescent="0.2">
      <c r="A886" s="26" t="s">
        <v>38</v>
      </c>
      <c r="B886" s="12">
        <v>4</v>
      </c>
      <c r="C886" s="12">
        <v>8</v>
      </c>
      <c r="D886" s="12">
        <f>SUM(B886:C886)</f>
        <v>12</v>
      </c>
    </row>
    <row r="887" spans="1:4" ht="15" customHeight="1" x14ac:dyDescent="0.2">
      <c r="A887" s="21" t="s">
        <v>3</v>
      </c>
      <c r="B887" s="9">
        <v>3</v>
      </c>
      <c r="C887" s="9">
        <v>7</v>
      </c>
      <c r="D887" s="9">
        <f>SUM(B887:C887)</f>
        <v>10</v>
      </c>
    </row>
    <row r="888" spans="1:4" ht="15" customHeight="1" x14ac:dyDescent="0.2">
      <c r="A888" s="21" t="s">
        <v>20</v>
      </c>
      <c r="B888" s="9">
        <v>0</v>
      </c>
      <c r="C888" s="9">
        <v>1</v>
      </c>
      <c r="D888" s="9">
        <f>SUM(B888:C888)</f>
        <v>1</v>
      </c>
    </row>
    <row r="889" spans="1:4" ht="15" customHeight="1" x14ac:dyDescent="0.2">
      <c r="A889" s="21" t="s">
        <v>19</v>
      </c>
      <c r="B889" s="9">
        <v>1</v>
      </c>
      <c r="C889" s="9">
        <v>0</v>
      </c>
      <c r="D889" s="9">
        <f>SUM(B889:C889)</f>
        <v>1</v>
      </c>
    </row>
    <row r="890" spans="1:4" ht="15" customHeight="1" x14ac:dyDescent="0.2">
      <c r="A890" s="26" t="s">
        <v>37</v>
      </c>
      <c r="B890" s="12">
        <f>SUM(B891:B893)</f>
        <v>10</v>
      </c>
      <c r="C890" s="12">
        <f>SUM(C891:C893)</f>
        <v>4</v>
      </c>
      <c r="D890" s="12">
        <f>SUM(B890:C890)</f>
        <v>14</v>
      </c>
    </row>
    <row r="891" spans="1:4" ht="15" customHeight="1" x14ac:dyDescent="0.2">
      <c r="A891" s="21" t="s">
        <v>3</v>
      </c>
      <c r="B891" s="9">
        <v>8</v>
      </c>
      <c r="C891" s="9">
        <v>3</v>
      </c>
      <c r="D891" s="9">
        <f>SUM(B891:C891)</f>
        <v>11</v>
      </c>
    </row>
    <row r="892" spans="1:4" ht="15" customHeight="1" x14ac:dyDescent="0.2">
      <c r="A892" s="21" t="s">
        <v>14</v>
      </c>
      <c r="B892" s="9">
        <v>1</v>
      </c>
      <c r="C892" s="9">
        <v>1</v>
      </c>
      <c r="D892" s="9">
        <f>SUM(B892:C892)</f>
        <v>2</v>
      </c>
    </row>
    <row r="893" spans="1:4" ht="15" customHeight="1" x14ac:dyDescent="0.2">
      <c r="A893" s="21" t="s">
        <v>21</v>
      </c>
      <c r="B893" s="9">
        <v>1</v>
      </c>
      <c r="C893" s="9">
        <v>0</v>
      </c>
      <c r="D893" s="9">
        <f>SUM(B893:C893)</f>
        <v>1</v>
      </c>
    </row>
    <row r="894" spans="1:4" ht="15" customHeight="1" x14ac:dyDescent="0.2">
      <c r="A894" s="26" t="s">
        <v>36</v>
      </c>
      <c r="B894" s="12">
        <f>SUM(B895:B896)</f>
        <v>9</v>
      </c>
      <c r="C894" s="12">
        <f>SUM(C895:C896)</f>
        <v>17</v>
      </c>
      <c r="D894" s="12">
        <f>SUM(B894:C894)</f>
        <v>26</v>
      </c>
    </row>
    <row r="895" spans="1:4" ht="15" customHeight="1" x14ac:dyDescent="0.2">
      <c r="A895" s="21" t="s">
        <v>3</v>
      </c>
      <c r="B895" s="12">
        <v>6</v>
      </c>
      <c r="C895" s="9">
        <v>14</v>
      </c>
      <c r="D895" s="9">
        <f>SUM(B895:C895)</f>
        <v>20</v>
      </c>
    </row>
    <row r="896" spans="1:4" ht="15" customHeight="1" x14ac:dyDescent="0.2">
      <c r="A896" s="21" t="s">
        <v>6</v>
      </c>
      <c r="B896" s="12">
        <v>3</v>
      </c>
      <c r="C896" s="9">
        <v>3</v>
      </c>
      <c r="D896" s="9">
        <f>SUM(B896:C896)</f>
        <v>6</v>
      </c>
    </row>
    <row r="897" spans="1:4" ht="15" customHeight="1" x14ac:dyDescent="0.2">
      <c r="A897" s="26" t="s">
        <v>35</v>
      </c>
      <c r="B897" s="12">
        <f>SUM(B898:B899)</f>
        <v>20</v>
      </c>
      <c r="C897" s="12">
        <f>SUM(C898:C899)</f>
        <v>21</v>
      </c>
      <c r="D897" s="12">
        <f>SUM(B897:C897)</f>
        <v>41</v>
      </c>
    </row>
    <row r="898" spans="1:4" ht="15" customHeight="1" x14ac:dyDescent="0.2">
      <c r="A898" s="21" t="s">
        <v>3</v>
      </c>
      <c r="B898" s="9">
        <v>20</v>
      </c>
      <c r="C898" s="9">
        <v>20</v>
      </c>
      <c r="D898" s="9">
        <f>SUM(B898:C898)</f>
        <v>40</v>
      </c>
    </row>
    <row r="899" spans="1:4" ht="15" customHeight="1" x14ac:dyDescent="0.2">
      <c r="A899" s="21" t="s">
        <v>6</v>
      </c>
      <c r="B899" s="9">
        <v>0</v>
      </c>
      <c r="C899" s="9">
        <v>1</v>
      </c>
      <c r="D899" s="9">
        <f>SUM(B899:C899)</f>
        <v>1</v>
      </c>
    </row>
    <row r="900" spans="1:4" ht="14.25" customHeight="1" x14ac:dyDescent="0.2">
      <c r="A900" s="28" t="s">
        <v>34</v>
      </c>
      <c r="B900" s="12">
        <f>SUM(B901,B906,B909,B911,B913)</f>
        <v>13</v>
      </c>
      <c r="C900" s="12">
        <f>SUM(C901,C906,C909,C911,C913)</f>
        <v>25</v>
      </c>
      <c r="D900" s="12">
        <f>SUM(B900:C900)</f>
        <v>38</v>
      </c>
    </row>
    <row r="901" spans="1:4" ht="15" customHeight="1" x14ac:dyDescent="0.2">
      <c r="A901" s="26" t="s">
        <v>33</v>
      </c>
      <c r="B901" s="12">
        <f>SUM(B902:B905)</f>
        <v>6</v>
      </c>
      <c r="C901" s="12">
        <f>SUM(C902:C905)</f>
        <v>19</v>
      </c>
      <c r="D901" s="12">
        <f>SUM(B901:C901)</f>
        <v>25</v>
      </c>
    </row>
    <row r="902" spans="1:4" ht="15" customHeight="1" x14ac:dyDescent="0.2">
      <c r="A902" s="21" t="s">
        <v>3</v>
      </c>
      <c r="B902" s="9">
        <v>5</v>
      </c>
      <c r="C902" s="9">
        <v>14</v>
      </c>
      <c r="D902" s="9">
        <f>SUM(B902:C902)</f>
        <v>19</v>
      </c>
    </row>
    <row r="903" spans="1:4" ht="15" customHeight="1" x14ac:dyDescent="0.2">
      <c r="A903" s="21" t="s">
        <v>9</v>
      </c>
      <c r="B903" s="9">
        <v>0</v>
      </c>
      <c r="C903" s="9">
        <v>2</v>
      </c>
      <c r="D903" s="9">
        <f>SUM(B903:C903)</f>
        <v>2</v>
      </c>
    </row>
    <row r="904" spans="1:4" ht="15" customHeight="1" x14ac:dyDescent="0.2">
      <c r="A904" s="21" t="s">
        <v>6</v>
      </c>
      <c r="B904" s="9">
        <v>1</v>
      </c>
      <c r="C904" s="9">
        <v>1</v>
      </c>
      <c r="D904" s="9">
        <f>SUM(B904:C904)</f>
        <v>2</v>
      </c>
    </row>
    <row r="905" spans="1:4" ht="15" customHeight="1" x14ac:dyDescent="0.2">
      <c r="A905" s="21" t="s">
        <v>14</v>
      </c>
      <c r="B905" s="9">
        <v>0</v>
      </c>
      <c r="C905" s="9">
        <v>2</v>
      </c>
      <c r="D905" s="9">
        <f>SUM(B905:C905)</f>
        <v>2</v>
      </c>
    </row>
    <row r="906" spans="1:4" ht="15" customHeight="1" x14ac:dyDescent="0.2">
      <c r="A906" s="26" t="s">
        <v>32</v>
      </c>
      <c r="B906" s="12">
        <f>SUM(B907:B908)</f>
        <v>1</v>
      </c>
      <c r="C906" s="12">
        <f>SUM(C907:C908)</f>
        <v>1</v>
      </c>
      <c r="D906" s="27">
        <f>SUM(B906:C906)</f>
        <v>2</v>
      </c>
    </row>
    <row r="907" spans="1:4" ht="15" customHeight="1" x14ac:dyDescent="0.2">
      <c r="A907" s="21" t="s">
        <v>3</v>
      </c>
      <c r="B907" s="9">
        <v>1</v>
      </c>
      <c r="C907" s="9">
        <v>0</v>
      </c>
      <c r="D907" s="23">
        <f>SUM(B907:C907)</f>
        <v>1</v>
      </c>
    </row>
    <row r="908" spans="1:4" ht="15" customHeight="1" x14ac:dyDescent="0.2">
      <c r="A908" s="21" t="s">
        <v>14</v>
      </c>
      <c r="B908" s="9">
        <v>0</v>
      </c>
      <c r="C908" s="9">
        <v>1</v>
      </c>
      <c r="D908" s="23">
        <f>SUM(B908:C908)</f>
        <v>1</v>
      </c>
    </row>
    <row r="909" spans="1:4" ht="15" customHeight="1" x14ac:dyDescent="0.2">
      <c r="A909" s="26" t="s">
        <v>31</v>
      </c>
      <c r="B909" s="12">
        <f>B910</f>
        <v>4</v>
      </c>
      <c r="C909" s="12">
        <f>C910</f>
        <v>3</v>
      </c>
      <c r="D909" s="12">
        <f>SUM(B909:C909)</f>
        <v>7</v>
      </c>
    </row>
    <row r="910" spans="1:4" ht="15" customHeight="1" x14ac:dyDescent="0.2">
      <c r="A910" s="21" t="s">
        <v>3</v>
      </c>
      <c r="B910" s="9">
        <v>4</v>
      </c>
      <c r="C910" s="9">
        <v>3</v>
      </c>
      <c r="D910" s="9">
        <f>SUM(B910:C910)</f>
        <v>7</v>
      </c>
    </row>
    <row r="911" spans="1:4" ht="15" customHeight="1" x14ac:dyDescent="0.2">
      <c r="A911" s="26" t="s">
        <v>30</v>
      </c>
      <c r="B911" s="12">
        <f>B912</f>
        <v>0</v>
      </c>
      <c r="C911" s="12">
        <v>1</v>
      </c>
      <c r="D911" s="12">
        <f>SUM(B911:C911)</f>
        <v>1</v>
      </c>
    </row>
    <row r="912" spans="1:4" ht="15" customHeight="1" x14ac:dyDescent="0.2">
      <c r="A912" s="21" t="s">
        <v>14</v>
      </c>
      <c r="B912" s="9">
        <v>0</v>
      </c>
      <c r="C912" s="9">
        <v>1</v>
      </c>
      <c r="D912" s="9">
        <f>SUM(B912:C912)</f>
        <v>1</v>
      </c>
    </row>
    <row r="913" spans="1:4" ht="15" customHeight="1" x14ac:dyDescent="0.2">
      <c r="A913" s="26" t="s">
        <v>29</v>
      </c>
      <c r="B913" s="12">
        <f>SUM(B914:B915)</f>
        <v>2</v>
      </c>
      <c r="C913" s="12">
        <f>SUM(C914:C915)</f>
        <v>1</v>
      </c>
      <c r="D913" s="12">
        <f>SUM(B913:C913)</f>
        <v>3</v>
      </c>
    </row>
    <row r="914" spans="1:4" ht="15" customHeight="1" x14ac:dyDescent="0.2">
      <c r="A914" s="21" t="s">
        <v>3</v>
      </c>
      <c r="B914" s="9">
        <v>1</v>
      </c>
      <c r="C914" s="9">
        <v>1</v>
      </c>
      <c r="D914" s="9">
        <f>SUM(B914:C914)</f>
        <v>2</v>
      </c>
    </row>
    <row r="915" spans="1:4" ht="15" customHeight="1" x14ac:dyDescent="0.2">
      <c r="A915" s="21" t="s">
        <v>9</v>
      </c>
      <c r="B915" s="9">
        <v>1</v>
      </c>
      <c r="C915" s="9">
        <v>0</v>
      </c>
      <c r="D915" s="9">
        <f>SUM(B915:C915)</f>
        <v>1</v>
      </c>
    </row>
    <row r="916" spans="1:4" ht="15" customHeight="1" x14ac:dyDescent="0.2">
      <c r="A916" s="24" t="s">
        <v>28</v>
      </c>
      <c r="B916" s="25">
        <f>SUM(B917,B926)</f>
        <v>117</v>
      </c>
      <c r="C916" s="25">
        <f>SUM(C917,C926)</f>
        <v>333</v>
      </c>
      <c r="D916" s="25">
        <f>SUM(B916:C916)</f>
        <v>450</v>
      </c>
    </row>
    <row r="917" spans="1:4" ht="15" customHeight="1" x14ac:dyDescent="0.2">
      <c r="A917" s="20" t="s">
        <v>27</v>
      </c>
      <c r="B917" s="25">
        <f>SUM(B918:B925)</f>
        <v>60</v>
      </c>
      <c r="C917" s="25">
        <f>SUM(C918:C925)</f>
        <v>99</v>
      </c>
      <c r="D917" s="12">
        <f>SUM(B917:C917)</f>
        <v>159</v>
      </c>
    </row>
    <row r="918" spans="1:4" ht="15" customHeight="1" x14ac:dyDescent="0.2">
      <c r="A918" s="21" t="s">
        <v>22</v>
      </c>
      <c r="B918" s="23">
        <v>27</v>
      </c>
      <c r="C918" s="23">
        <v>47</v>
      </c>
      <c r="D918" s="9">
        <f>SUM(B918:C918)</f>
        <v>74</v>
      </c>
    </row>
    <row r="919" spans="1:4" ht="15" customHeight="1" x14ac:dyDescent="0.2">
      <c r="A919" s="21" t="s">
        <v>23</v>
      </c>
      <c r="B919" s="23">
        <v>14</v>
      </c>
      <c r="C919" s="23">
        <v>17</v>
      </c>
      <c r="D919" s="9">
        <f>SUM(B919:C919)</f>
        <v>31</v>
      </c>
    </row>
    <row r="920" spans="1:4" ht="15" customHeight="1" x14ac:dyDescent="0.2">
      <c r="A920" s="21" t="s">
        <v>13</v>
      </c>
      <c r="B920" s="23">
        <v>11</v>
      </c>
      <c r="C920" s="23">
        <v>14</v>
      </c>
      <c r="D920" s="9">
        <f>SUM(B920:C920)</f>
        <v>25</v>
      </c>
    </row>
    <row r="921" spans="1:4" ht="15" customHeight="1" x14ac:dyDescent="0.2">
      <c r="A921" s="21" t="s">
        <v>3</v>
      </c>
      <c r="B921" s="23">
        <v>4</v>
      </c>
      <c r="C921" s="23">
        <v>12</v>
      </c>
      <c r="D921" s="9">
        <f>SUM(B921:C921)</f>
        <v>16</v>
      </c>
    </row>
    <row r="922" spans="1:4" ht="15" customHeight="1" x14ac:dyDescent="0.2">
      <c r="A922" s="21" t="s">
        <v>14</v>
      </c>
      <c r="B922" s="23">
        <v>1</v>
      </c>
      <c r="C922" s="23">
        <v>4</v>
      </c>
      <c r="D922" s="9">
        <f>SUM(B922:C922)</f>
        <v>5</v>
      </c>
    </row>
    <row r="923" spans="1:4" ht="15" customHeight="1" x14ac:dyDescent="0.2">
      <c r="A923" s="21" t="s">
        <v>9</v>
      </c>
      <c r="B923" s="23">
        <v>2</v>
      </c>
      <c r="C923" s="23">
        <v>2</v>
      </c>
      <c r="D923" s="9">
        <f>SUM(B923:C923)</f>
        <v>4</v>
      </c>
    </row>
    <row r="924" spans="1:4" ht="15" customHeight="1" x14ac:dyDescent="0.2">
      <c r="A924" s="21" t="s">
        <v>6</v>
      </c>
      <c r="B924" s="23">
        <v>0</v>
      </c>
      <c r="C924" s="23">
        <v>3</v>
      </c>
      <c r="D924" s="9">
        <f>SUM(B924:C924)</f>
        <v>3</v>
      </c>
    </row>
    <row r="925" spans="1:4" ht="15" customHeight="1" x14ac:dyDescent="0.2">
      <c r="A925" s="21" t="s">
        <v>12</v>
      </c>
      <c r="B925" s="23">
        <v>1</v>
      </c>
      <c r="C925" s="23">
        <v>0</v>
      </c>
      <c r="D925" s="9">
        <f>SUM(B925:C925)</f>
        <v>1</v>
      </c>
    </row>
    <row r="926" spans="1:4" ht="15" customHeight="1" x14ac:dyDescent="0.2">
      <c r="A926" s="20" t="s">
        <v>26</v>
      </c>
      <c r="B926" s="25">
        <f>SUM(B927:B935)</f>
        <v>57</v>
      </c>
      <c r="C926" s="25">
        <f>SUM(C927:C935)</f>
        <v>234</v>
      </c>
      <c r="D926" s="12">
        <f>SUM(B926:C926)</f>
        <v>291</v>
      </c>
    </row>
    <row r="927" spans="1:4" ht="15" customHeight="1" x14ac:dyDescent="0.2">
      <c r="A927" s="21" t="s">
        <v>23</v>
      </c>
      <c r="B927" s="23">
        <v>33</v>
      </c>
      <c r="C927" s="23">
        <v>109</v>
      </c>
      <c r="D927" s="9">
        <f>SUM(B927:C927)</f>
        <v>142</v>
      </c>
    </row>
    <row r="928" spans="1:4" ht="15" customHeight="1" x14ac:dyDescent="0.2">
      <c r="A928" s="21" t="s">
        <v>22</v>
      </c>
      <c r="B928" s="23">
        <v>11</v>
      </c>
      <c r="C928" s="23">
        <v>62</v>
      </c>
      <c r="D928" s="9">
        <f>SUM(B928:C928)</f>
        <v>73</v>
      </c>
    </row>
    <row r="929" spans="1:4" ht="15" customHeight="1" x14ac:dyDescent="0.2">
      <c r="A929" s="21" t="s">
        <v>13</v>
      </c>
      <c r="B929" s="23">
        <v>6</v>
      </c>
      <c r="C929" s="23">
        <v>35</v>
      </c>
      <c r="D929" s="9">
        <f>SUM(B929:C929)</f>
        <v>41</v>
      </c>
    </row>
    <row r="930" spans="1:4" ht="15" customHeight="1" x14ac:dyDescent="0.2">
      <c r="A930" s="21" t="s">
        <v>3</v>
      </c>
      <c r="B930" s="23">
        <v>5</v>
      </c>
      <c r="C930" s="23">
        <v>13</v>
      </c>
      <c r="D930" s="9">
        <f>SUM(B930:C930)</f>
        <v>18</v>
      </c>
    </row>
    <row r="931" spans="1:4" ht="15" customHeight="1" x14ac:dyDescent="0.2">
      <c r="A931" s="21" t="s">
        <v>12</v>
      </c>
      <c r="B931" s="23">
        <v>1</v>
      </c>
      <c r="C931" s="23">
        <v>6</v>
      </c>
      <c r="D931" s="9">
        <f>SUM(B931:C931)</f>
        <v>7</v>
      </c>
    </row>
    <row r="932" spans="1:4" ht="15" customHeight="1" x14ac:dyDescent="0.2">
      <c r="A932" s="21" t="s">
        <v>9</v>
      </c>
      <c r="B932" s="23">
        <v>0</v>
      </c>
      <c r="C932" s="23">
        <v>4</v>
      </c>
      <c r="D932" s="9">
        <f>SUM(B932:C932)</f>
        <v>4</v>
      </c>
    </row>
    <row r="933" spans="1:4" ht="15" customHeight="1" x14ac:dyDescent="0.2">
      <c r="A933" s="21" t="s">
        <v>14</v>
      </c>
      <c r="B933" s="23">
        <v>0</v>
      </c>
      <c r="C933" s="23">
        <v>3</v>
      </c>
      <c r="D933" s="9">
        <f>SUM(B933:C933)</f>
        <v>3</v>
      </c>
    </row>
    <row r="934" spans="1:4" ht="15" customHeight="1" x14ac:dyDescent="0.2">
      <c r="A934" s="21" t="s">
        <v>20</v>
      </c>
      <c r="B934" s="23">
        <v>1</v>
      </c>
      <c r="C934" s="23">
        <v>1</v>
      </c>
      <c r="D934" s="9">
        <f>SUM(B934:C934)</f>
        <v>2</v>
      </c>
    </row>
    <row r="935" spans="1:4" ht="15" customHeight="1" x14ac:dyDescent="0.2">
      <c r="A935" s="21" t="s">
        <v>6</v>
      </c>
      <c r="B935" s="23">
        <v>0</v>
      </c>
      <c r="C935" s="23">
        <v>1</v>
      </c>
      <c r="D935" s="9">
        <f>SUM(B935:C935)</f>
        <v>1</v>
      </c>
    </row>
    <row r="936" spans="1:4" ht="15" customHeight="1" x14ac:dyDescent="0.2">
      <c r="A936" s="24" t="s">
        <v>25</v>
      </c>
      <c r="B936" s="12">
        <f>+B937</f>
        <v>56</v>
      </c>
      <c r="C936" s="12">
        <f>+C937</f>
        <v>214</v>
      </c>
      <c r="D936" s="12">
        <f>SUM(B936:C936)</f>
        <v>270</v>
      </c>
    </row>
    <row r="937" spans="1:4" ht="15" customHeight="1" x14ac:dyDescent="0.2">
      <c r="A937" s="20" t="s">
        <v>24</v>
      </c>
      <c r="B937" s="12">
        <f>SUM(B938:B948)</f>
        <v>56</v>
      </c>
      <c r="C937" s="12">
        <f>SUM(C938:C948)</f>
        <v>214</v>
      </c>
      <c r="D937" s="12">
        <f>SUM(B937:C937)</f>
        <v>270</v>
      </c>
    </row>
    <row r="938" spans="1:4" ht="15" customHeight="1" x14ac:dyDescent="0.2">
      <c r="A938" s="21" t="s">
        <v>23</v>
      </c>
      <c r="B938" s="23">
        <v>20</v>
      </c>
      <c r="C938" s="23">
        <v>67</v>
      </c>
      <c r="D938" s="9">
        <f>SUM(B938:C938)</f>
        <v>87</v>
      </c>
    </row>
    <row r="939" spans="1:4" ht="15" customHeight="1" x14ac:dyDescent="0.2">
      <c r="A939" s="21" t="s">
        <v>22</v>
      </c>
      <c r="B939" s="23">
        <v>15</v>
      </c>
      <c r="C939" s="23">
        <v>62</v>
      </c>
      <c r="D939" s="9">
        <f>SUM(B939:C939)</f>
        <v>77</v>
      </c>
    </row>
    <row r="940" spans="1:4" ht="15" customHeight="1" x14ac:dyDescent="0.2">
      <c r="A940" s="21" t="s">
        <v>3</v>
      </c>
      <c r="B940" s="23">
        <v>14</v>
      </c>
      <c r="C940" s="23">
        <v>21</v>
      </c>
      <c r="D940" s="9">
        <f>SUM(B940:C940)</f>
        <v>35</v>
      </c>
    </row>
    <row r="941" spans="1:4" ht="15" customHeight="1" x14ac:dyDescent="0.2">
      <c r="A941" s="21" t="s">
        <v>14</v>
      </c>
      <c r="B941" s="23">
        <v>1</v>
      </c>
      <c r="C941" s="23">
        <v>22</v>
      </c>
      <c r="D941" s="9">
        <f>SUM(B941:C941)</f>
        <v>23</v>
      </c>
    </row>
    <row r="942" spans="1:4" ht="15" customHeight="1" x14ac:dyDescent="0.2">
      <c r="A942" s="21" t="s">
        <v>13</v>
      </c>
      <c r="B942" s="23">
        <v>1</v>
      </c>
      <c r="C942" s="23">
        <v>17</v>
      </c>
      <c r="D942" s="9">
        <f>SUM(B942:C942)</f>
        <v>18</v>
      </c>
    </row>
    <row r="943" spans="1:4" ht="15" customHeight="1" x14ac:dyDescent="0.2">
      <c r="A943" s="21" t="s">
        <v>21</v>
      </c>
      <c r="B943" s="23">
        <v>1</v>
      </c>
      <c r="C943" s="23">
        <v>8</v>
      </c>
      <c r="D943" s="9">
        <f>SUM(B943:C943)</f>
        <v>9</v>
      </c>
    </row>
    <row r="944" spans="1:4" ht="15" customHeight="1" x14ac:dyDescent="0.2">
      <c r="A944" s="21" t="s">
        <v>9</v>
      </c>
      <c r="B944" s="23">
        <v>2</v>
      </c>
      <c r="C944" s="23">
        <v>5</v>
      </c>
      <c r="D944" s="9">
        <f>SUM(B944:C944)</f>
        <v>7</v>
      </c>
    </row>
    <row r="945" spans="1:4" ht="15" customHeight="1" x14ac:dyDescent="0.2">
      <c r="A945" s="21" t="s">
        <v>12</v>
      </c>
      <c r="B945" s="23">
        <v>0</v>
      </c>
      <c r="C945" s="23">
        <v>7</v>
      </c>
      <c r="D945" s="9">
        <f>SUM(B945:C945)</f>
        <v>7</v>
      </c>
    </row>
    <row r="946" spans="1:4" ht="15" customHeight="1" x14ac:dyDescent="0.2">
      <c r="A946" s="21" t="s">
        <v>20</v>
      </c>
      <c r="B946" s="23">
        <v>1</v>
      </c>
      <c r="C946" s="23">
        <v>3</v>
      </c>
      <c r="D946" s="9">
        <f>SUM(B946:C946)</f>
        <v>4</v>
      </c>
    </row>
    <row r="947" spans="1:4" ht="15" customHeight="1" x14ac:dyDescent="0.2">
      <c r="A947" s="21" t="s">
        <v>6</v>
      </c>
      <c r="B947" s="23">
        <v>0</v>
      </c>
      <c r="C947" s="23">
        <v>1</v>
      </c>
      <c r="D947" s="9">
        <f>SUM(B947:C947)</f>
        <v>1</v>
      </c>
    </row>
    <row r="948" spans="1:4" ht="15" customHeight="1" x14ac:dyDescent="0.2">
      <c r="A948" s="21" t="s">
        <v>19</v>
      </c>
      <c r="B948" s="23">
        <v>1</v>
      </c>
      <c r="C948" s="23">
        <v>1</v>
      </c>
      <c r="D948" s="9">
        <f>SUM(B948:C948)</f>
        <v>2</v>
      </c>
    </row>
    <row r="949" spans="1:4" ht="15" customHeight="1" x14ac:dyDescent="0.2">
      <c r="A949" s="14" t="s">
        <v>18</v>
      </c>
      <c r="B949" s="12">
        <f>SUM(B950)</f>
        <v>12</v>
      </c>
      <c r="C949" s="12">
        <f>SUM(C950)</f>
        <v>8</v>
      </c>
      <c r="D949" s="12">
        <f>SUM(B949:C949)</f>
        <v>20</v>
      </c>
    </row>
    <row r="950" spans="1:4" ht="15" customHeight="1" x14ac:dyDescent="0.2">
      <c r="A950" s="22" t="s">
        <v>17</v>
      </c>
      <c r="B950" s="12">
        <f>SUM(B951:B954)</f>
        <v>12</v>
      </c>
      <c r="C950" s="12">
        <f>SUM(C951:C954)</f>
        <v>8</v>
      </c>
      <c r="D950" s="12">
        <f>SUM(B950:C950)</f>
        <v>20</v>
      </c>
    </row>
    <row r="951" spans="1:4" ht="15" customHeight="1" x14ac:dyDescent="0.2">
      <c r="A951" s="21" t="s">
        <v>6</v>
      </c>
      <c r="B951" s="9">
        <v>6</v>
      </c>
      <c r="C951" s="9">
        <v>5</v>
      </c>
      <c r="D951" s="9">
        <f>SUM(B951:C951)</f>
        <v>11</v>
      </c>
    </row>
    <row r="952" spans="1:4" ht="15" customHeight="1" x14ac:dyDescent="0.2">
      <c r="A952" s="21" t="s">
        <v>14</v>
      </c>
      <c r="B952" s="9">
        <v>3</v>
      </c>
      <c r="C952" s="9">
        <v>1</v>
      </c>
      <c r="D952" s="9">
        <f>SUM(B952:C952)</f>
        <v>4</v>
      </c>
    </row>
    <row r="953" spans="1:4" ht="15" customHeight="1" x14ac:dyDescent="0.2">
      <c r="A953" s="21" t="s">
        <v>3</v>
      </c>
      <c r="B953" s="9">
        <v>1</v>
      </c>
      <c r="C953" s="9">
        <v>2</v>
      </c>
      <c r="D953" s="9">
        <f>SUM(B953:C953)</f>
        <v>3</v>
      </c>
    </row>
    <row r="954" spans="1:4" ht="15" customHeight="1" x14ac:dyDescent="0.2">
      <c r="A954" s="21" t="s">
        <v>13</v>
      </c>
      <c r="B954" s="9">
        <v>2</v>
      </c>
      <c r="C954" s="9">
        <v>0</v>
      </c>
      <c r="D954" s="9">
        <f>SUM(B954:C954)</f>
        <v>2</v>
      </c>
    </row>
    <row r="955" spans="1:4" ht="15" customHeight="1" x14ac:dyDescent="0.2">
      <c r="A955" s="14" t="s">
        <v>16</v>
      </c>
      <c r="B955" s="12">
        <f>SUM(B956)</f>
        <v>11</v>
      </c>
      <c r="C955" s="12">
        <f>SUM(C956)</f>
        <v>4</v>
      </c>
      <c r="D955" s="12">
        <f>SUM(B955:C955)</f>
        <v>15</v>
      </c>
    </row>
    <row r="956" spans="1:4" ht="15" customHeight="1" x14ac:dyDescent="0.2">
      <c r="A956" s="22" t="s">
        <v>15</v>
      </c>
      <c r="B956" s="12">
        <f>SUM(B957:B961)</f>
        <v>11</v>
      </c>
      <c r="C956" s="12">
        <f>SUM(C957:C961)</f>
        <v>4</v>
      </c>
      <c r="D956" s="12">
        <f>SUM(B956:C956)</f>
        <v>15</v>
      </c>
    </row>
    <row r="957" spans="1:4" ht="15" customHeight="1" x14ac:dyDescent="0.2">
      <c r="A957" s="21" t="s">
        <v>3</v>
      </c>
      <c r="B957" s="9">
        <v>6</v>
      </c>
      <c r="C957" s="9">
        <v>4</v>
      </c>
      <c r="D957" s="9">
        <f>SUM(B957:C957)</f>
        <v>10</v>
      </c>
    </row>
    <row r="958" spans="1:4" ht="15" customHeight="1" x14ac:dyDescent="0.2">
      <c r="A958" s="21" t="s">
        <v>9</v>
      </c>
      <c r="B958" s="9">
        <v>2</v>
      </c>
      <c r="C958" s="9">
        <v>0</v>
      </c>
      <c r="D958" s="9">
        <f>SUM(B958:C958)</f>
        <v>2</v>
      </c>
    </row>
    <row r="959" spans="1:4" ht="15" customHeight="1" x14ac:dyDescent="0.2">
      <c r="A959" s="21" t="s">
        <v>14</v>
      </c>
      <c r="B959" s="9">
        <v>1</v>
      </c>
      <c r="C959" s="9">
        <v>0</v>
      </c>
      <c r="D959" s="9">
        <f>SUM(B959:C959)</f>
        <v>1</v>
      </c>
    </row>
    <row r="960" spans="1:4" ht="15" customHeight="1" x14ac:dyDescent="0.2">
      <c r="A960" s="21" t="s">
        <v>13</v>
      </c>
      <c r="B960" s="9">
        <v>1</v>
      </c>
      <c r="C960" s="9">
        <v>0</v>
      </c>
      <c r="D960" s="9">
        <f>SUM(B960:C960)</f>
        <v>1</v>
      </c>
    </row>
    <row r="961" spans="1:5" ht="15" customHeight="1" x14ac:dyDescent="0.2">
      <c r="A961" s="21" t="s">
        <v>12</v>
      </c>
      <c r="B961" s="9">
        <v>1</v>
      </c>
      <c r="C961" s="9">
        <v>0</v>
      </c>
      <c r="D961" s="9">
        <f>SUM(B961:C961)</f>
        <v>1</v>
      </c>
    </row>
    <row r="962" spans="1:5" ht="15" customHeight="1" x14ac:dyDescent="0.2">
      <c r="A962" s="14" t="s">
        <v>11</v>
      </c>
      <c r="B962" s="12">
        <f>SUM(B963)</f>
        <v>8</v>
      </c>
      <c r="C962" s="12">
        <f>SUM(C963)</f>
        <v>2</v>
      </c>
      <c r="D962" s="12">
        <f>SUM(B962:C962)</f>
        <v>10</v>
      </c>
    </row>
    <row r="963" spans="1:5" s="11" customFormat="1" ht="15" customHeight="1" x14ac:dyDescent="0.2">
      <c r="A963" s="20" t="s">
        <v>10</v>
      </c>
      <c r="B963" s="12">
        <f>SUM(B964:B965)</f>
        <v>8</v>
      </c>
      <c r="C963" s="12">
        <f>SUM(C964:C965)</f>
        <v>2</v>
      </c>
      <c r="D963" s="12">
        <f>SUM(B963:C963)</f>
        <v>10</v>
      </c>
    </row>
    <row r="964" spans="1:5" ht="15" customHeight="1" x14ac:dyDescent="0.2">
      <c r="A964" s="19" t="s">
        <v>3</v>
      </c>
      <c r="B964" s="9">
        <v>8</v>
      </c>
      <c r="C964" s="9">
        <v>1</v>
      </c>
      <c r="D964" s="9">
        <f>SUM(B964:C964)</f>
        <v>9</v>
      </c>
    </row>
    <row r="965" spans="1:5" ht="15" customHeight="1" x14ac:dyDescent="0.2">
      <c r="A965" s="19" t="s">
        <v>9</v>
      </c>
      <c r="B965" s="9">
        <v>0</v>
      </c>
      <c r="C965" s="9">
        <v>1</v>
      </c>
      <c r="D965" s="9">
        <f>SUM(B965:C965)</f>
        <v>1</v>
      </c>
    </row>
    <row r="966" spans="1:5" s="17" customFormat="1" ht="15" customHeight="1" x14ac:dyDescent="0.2">
      <c r="A966" s="18" t="s">
        <v>8</v>
      </c>
      <c r="B966" s="12">
        <f>B967</f>
        <v>12</v>
      </c>
      <c r="C966" s="12">
        <f>C967</f>
        <v>8</v>
      </c>
      <c r="D966" s="12">
        <f>SUM(B966:C966)</f>
        <v>20</v>
      </c>
    </row>
    <row r="967" spans="1:5" s="11" customFormat="1" ht="15" customHeight="1" x14ac:dyDescent="0.2">
      <c r="A967" s="16" t="s">
        <v>7</v>
      </c>
      <c r="B967" s="12">
        <f>B968+B969</f>
        <v>12</v>
      </c>
      <c r="C967" s="12">
        <f>C968+C969</f>
        <v>8</v>
      </c>
      <c r="D967" s="12">
        <f>SUM(B967:C967)</f>
        <v>20</v>
      </c>
    </row>
    <row r="968" spans="1:5" ht="15" customHeight="1" x14ac:dyDescent="0.2">
      <c r="A968" s="15" t="s">
        <v>3</v>
      </c>
      <c r="B968" s="9">
        <v>10</v>
      </c>
      <c r="C968" s="9">
        <v>7</v>
      </c>
      <c r="D968" s="9">
        <f>SUM(B968:C968)</f>
        <v>17</v>
      </c>
    </row>
    <row r="969" spans="1:5" ht="15" customHeight="1" x14ac:dyDescent="0.2">
      <c r="A969" s="15" t="s">
        <v>6</v>
      </c>
      <c r="B969" s="9">
        <v>2</v>
      </c>
      <c r="C969" s="9">
        <v>1</v>
      </c>
      <c r="D969" s="9">
        <f>SUM(B969:C969)</f>
        <v>3</v>
      </c>
    </row>
    <row r="970" spans="1:5" ht="15" customHeight="1" x14ac:dyDescent="0.2">
      <c r="A970" s="14" t="s">
        <v>5</v>
      </c>
      <c r="B970" s="12">
        <f>SUM(B971)</f>
        <v>1</v>
      </c>
      <c r="C970" s="12">
        <f>SUM(C971)</f>
        <v>2</v>
      </c>
      <c r="D970" s="12">
        <f>SUM(B970:C970)</f>
        <v>3</v>
      </c>
    </row>
    <row r="971" spans="1:5" s="11" customFormat="1" ht="15" customHeight="1" x14ac:dyDescent="0.2">
      <c r="A971" s="13" t="s">
        <v>4</v>
      </c>
      <c r="B971" s="12">
        <f>B972</f>
        <v>1</v>
      </c>
      <c r="C971" s="12">
        <f>C972</f>
        <v>2</v>
      </c>
      <c r="D971" s="12">
        <f>SUM(B971:C971)</f>
        <v>3</v>
      </c>
    </row>
    <row r="972" spans="1:5" ht="15" customHeight="1" x14ac:dyDescent="0.2">
      <c r="A972" s="10" t="s">
        <v>3</v>
      </c>
      <c r="B972" s="9">
        <v>1</v>
      </c>
      <c r="C972" s="9">
        <v>2</v>
      </c>
      <c r="D972" s="9">
        <f>SUM(B972:C972)</f>
        <v>3</v>
      </c>
    </row>
    <row r="973" spans="1:5" ht="9" customHeight="1" x14ac:dyDescent="0.2">
      <c r="B973" s="8"/>
      <c r="C973" s="8"/>
      <c r="D973" s="8"/>
    </row>
    <row r="974" spans="1:5" ht="15" customHeight="1" x14ac:dyDescent="0.2">
      <c r="A974" s="7" t="s">
        <v>2</v>
      </c>
      <c r="B974" s="6">
        <f>SUM(B7:B972)/3</f>
        <v>9820</v>
      </c>
      <c r="C974" s="6">
        <f>SUM(C7:C972)/3</f>
        <v>12395.5</v>
      </c>
      <c r="D974" s="6">
        <f>SUM(D7:D972)/3</f>
        <v>22215.5</v>
      </c>
      <c r="E974" s="5"/>
    </row>
    <row r="975" spans="1:5" ht="12.75" customHeight="1" x14ac:dyDescent="0.2"/>
    <row r="976" spans="1:5" ht="24.75" customHeight="1" x14ac:dyDescent="0.2">
      <c r="A976" s="4" t="s">
        <v>1</v>
      </c>
      <c r="B976" s="4"/>
      <c r="C976" s="4"/>
      <c r="D976" s="4"/>
    </row>
    <row r="977" spans="1:4" x14ac:dyDescent="0.2">
      <c r="B977" s="3"/>
      <c r="C977" s="3"/>
      <c r="D977" s="3"/>
    </row>
    <row r="978" spans="1:4" x14ac:dyDescent="0.2">
      <c r="A978" s="2" t="s">
        <v>0</v>
      </c>
    </row>
  </sheetData>
  <mergeCells count="4">
    <mergeCell ref="A1:D1"/>
    <mergeCell ref="A976:D976"/>
    <mergeCell ref="A3:D3"/>
    <mergeCell ref="A2:D2"/>
  </mergeCells>
  <printOptions horizontalCentered="1"/>
  <pageMargins left="0.78740157480314998" right="0.78740157480314998" top="0.59055118110236204" bottom="0.39370078740157499" header="0.196850393700787" footer="0.196850393700787"/>
  <pageSetup scale="5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2019-07-10T03:16:14Z</dcterms:created>
  <dcterms:modified xsi:type="dcterms:W3CDTF">2019-07-10T03:16:23Z</dcterms:modified>
</cp:coreProperties>
</file>