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resumen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lllllll">#REF!</definedName>
  </definedNames>
  <calcPr calcId="144525"/>
</workbook>
</file>

<file path=xl/calcChain.xml><?xml version="1.0" encoding="utf-8"?>
<calcChain xmlns="http://schemas.openxmlformats.org/spreadsheetml/2006/main">
  <c r="B6" i="1" l="1"/>
  <c r="C6" i="1"/>
  <c r="D6" i="1" s="1"/>
  <c r="D7" i="1"/>
  <c r="D8" i="1"/>
  <c r="J8" i="1"/>
  <c r="K8" i="1"/>
  <c r="D9" i="1"/>
  <c r="J9" i="1"/>
  <c r="K9" i="1"/>
  <c r="J10" i="1"/>
  <c r="K10" i="1"/>
  <c r="B11" i="1"/>
  <c r="B10" i="1" s="1"/>
  <c r="C11" i="1"/>
  <c r="C10" i="1" s="1"/>
  <c r="C25" i="1" s="1"/>
  <c r="D11" i="1"/>
  <c r="J11" i="1"/>
  <c r="K11" i="1"/>
  <c r="D12" i="1"/>
  <c r="G12" i="1"/>
  <c r="H12" i="1"/>
  <c r="I12" i="1"/>
  <c r="J12" i="1"/>
  <c r="K12" i="1"/>
  <c r="D13" i="1"/>
  <c r="G13" i="1"/>
  <c r="H13" i="1"/>
  <c r="I13" i="1"/>
  <c r="J13" i="1"/>
  <c r="D14" i="1"/>
  <c r="G14" i="1"/>
  <c r="H14" i="1"/>
  <c r="I14" i="1"/>
  <c r="J14" i="1"/>
  <c r="D15" i="1"/>
  <c r="G15" i="1"/>
  <c r="H15" i="1"/>
  <c r="I15" i="1"/>
  <c r="J15" i="1"/>
  <c r="D16" i="1"/>
  <c r="G16" i="1"/>
  <c r="H16" i="1"/>
  <c r="I16" i="1"/>
  <c r="J16" i="1"/>
  <c r="D17" i="1"/>
  <c r="G17" i="1"/>
  <c r="H17" i="1"/>
  <c r="I17" i="1"/>
  <c r="J17" i="1"/>
  <c r="D18" i="1"/>
  <c r="D19" i="1"/>
  <c r="D20" i="1"/>
  <c r="D21" i="1"/>
  <c r="D22" i="1"/>
  <c r="D23" i="1"/>
  <c r="G24" i="1"/>
  <c r="H20" i="1" s="1"/>
  <c r="D10" i="1" l="1"/>
  <c r="B25" i="1"/>
  <c r="D25" i="1"/>
  <c r="H24" i="1"/>
  <c r="H23" i="1"/>
  <c r="H22" i="1"/>
  <c r="H21" i="1"/>
</calcChain>
</file>

<file path=xl/sharedStrings.xml><?xml version="1.0" encoding="utf-8"?>
<sst xmlns="http://schemas.openxmlformats.org/spreadsheetml/2006/main" count="45" uniqueCount="36">
  <si>
    <t>FUENTE: Dirección General de Administración Escolar,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</si>
  <si>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al Sistema de Universidad Abierta y Educación a Distancia.</t>
    </r>
  </si>
  <si>
    <r>
      <t>a</t>
    </r>
    <r>
      <rPr>
        <sz val="8"/>
        <rFont val="Arial"/>
        <family val="2"/>
      </rPr>
      <t xml:space="preserve"> Clasificación de acuerdo a los Consejos Académicos de Área.</t>
    </r>
  </si>
  <si>
    <t>T O T A L</t>
  </si>
  <si>
    <t>Humanidades y artes</t>
  </si>
  <si>
    <t>Técnico</t>
  </si>
  <si>
    <t>Ciencias sociales</t>
  </si>
  <si>
    <t>Otras</t>
  </si>
  <si>
    <t>Ciencias biológicas, químicas y de la salud</t>
  </si>
  <si>
    <t>Actividad de apoyo a la docencia</t>
  </si>
  <si>
    <t>Ciencias físico matemática e ingenierías</t>
  </si>
  <si>
    <t>Actividad de investigación</t>
  </si>
  <si>
    <t>% Titulación</t>
  </si>
  <si>
    <t>Titulación</t>
  </si>
  <si>
    <t>Servicio social</t>
  </si>
  <si>
    <t>Créditos y alto nivel académico</t>
  </si>
  <si>
    <t>Estudios de posgrado</t>
  </si>
  <si>
    <t>Trabajo profesional</t>
  </si>
  <si>
    <t>Seminario de tesis o tesina</t>
  </si>
  <si>
    <t>Examen general de conocimientos</t>
  </si>
  <si>
    <t>Tesis o tesina y examen profesional</t>
  </si>
  <si>
    <t>Ampliación y profundización de conocimientos</t>
  </si>
  <si>
    <t>Licenciatura</t>
  </si>
  <si>
    <r>
      <t>Exámenes profesionales y otras opciones de titulación</t>
    </r>
    <r>
      <rPr>
        <b/>
        <vertAlign val="superscript"/>
        <sz val="10"/>
        <rFont val="Arial"/>
        <family val="2"/>
      </rPr>
      <t>b</t>
    </r>
  </si>
  <si>
    <t>Doctorado</t>
  </si>
  <si>
    <t>Maestría</t>
  </si>
  <si>
    <t>Total</t>
  </si>
  <si>
    <t>E</t>
  </si>
  <si>
    <t>D</t>
  </si>
  <si>
    <t>M</t>
  </si>
  <si>
    <t>Especialización</t>
  </si>
  <si>
    <r>
      <t>Exámenes de grado</t>
    </r>
    <r>
      <rPr>
        <b/>
        <vertAlign val="superscript"/>
        <sz val="10"/>
        <rFont val="Arial"/>
        <family val="2"/>
      </rPr>
      <t>b</t>
    </r>
  </si>
  <si>
    <t>Mujeres</t>
  </si>
  <si>
    <t>Hombres</t>
  </si>
  <si>
    <t xml:space="preserve">  </t>
  </si>
  <si>
    <t>UNAM. EXÁMENES DE GRADO Y TITULACIÓN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</si>
</sst>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10" x14ac:knownFonts="1">
    <font>
      <sz val="10"/>
      <name val="Arial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theme="0" tint="-0.249977111117893"/>
      <name val="Arial"/>
      <family val="2"/>
    </font>
    <font>
      <b/>
      <sz val="10"/>
      <name val="Arial"/>
      <family val="2"/>
    </font>
    <font>
      <sz val="10"/>
      <color theme="0" tint="-4.9989318521683403E-2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2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0" fillId="0" borderId="0" xfId="2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0" xfId="3" applyNumberFormat="1" applyFont="1" applyAlignment="1">
      <alignment vertical="center"/>
    </xf>
    <xf numFmtId="0" fontId="2" fillId="0" borderId="0" xfId="2" applyFont="1" applyBorder="1" applyAlignment="1">
      <alignment vertical="center"/>
    </xf>
    <xf numFmtId="0" fontId="0" fillId="0" borderId="0" xfId="2" applyFont="1" applyBorder="1" applyAlignment="1">
      <alignment vertical="center"/>
    </xf>
    <xf numFmtId="0" fontId="5" fillId="0" borderId="0" xfId="2" applyFont="1" applyAlignment="1">
      <alignment vertical="center"/>
    </xf>
    <xf numFmtId="2" fontId="5" fillId="0" borderId="0" xfId="2" applyNumberFormat="1" applyFont="1" applyAlignment="1">
      <alignment vertical="center"/>
    </xf>
    <xf numFmtId="0" fontId="5" fillId="0" borderId="0" xfId="3" applyFont="1" applyBorder="1" applyAlignment="1">
      <alignment vertical="center"/>
    </xf>
    <xf numFmtId="0" fontId="2" fillId="0" borderId="0" xfId="3" applyFont="1" applyBorder="1" applyAlignment="1">
      <alignment vertical="center"/>
    </xf>
    <xf numFmtId="3" fontId="6" fillId="0" borderId="0" xfId="2" applyNumberFormat="1" applyFont="1" applyFill="1" applyAlignment="1">
      <alignment horizontal="right" vertical="center"/>
    </xf>
    <xf numFmtId="3" fontId="6" fillId="2" borderId="0" xfId="2" applyNumberFormat="1" applyFont="1" applyFill="1" applyAlignment="1">
      <alignment horizontal="right" vertical="center"/>
    </xf>
    <xf numFmtId="0" fontId="6" fillId="2" borderId="0" xfId="2" applyFont="1" applyFill="1" applyAlignment="1">
      <alignment vertical="center"/>
    </xf>
    <xf numFmtId="2" fontId="5" fillId="0" borderId="0" xfId="2" applyNumberFormat="1" applyFont="1" applyFill="1" applyAlignment="1">
      <alignment vertical="center"/>
    </xf>
    <xf numFmtId="164" fontId="5" fillId="0" borderId="0" xfId="2" applyNumberFormat="1" applyFont="1" applyAlignment="1">
      <alignment vertical="center"/>
    </xf>
    <xf numFmtId="165" fontId="5" fillId="0" borderId="0" xfId="4" applyNumberFormat="1" applyFont="1" applyAlignment="1">
      <alignment vertical="center"/>
    </xf>
    <xf numFmtId="0" fontId="5" fillId="0" borderId="0" xfId="2" applyFont="1" applyFill="1" applyAlignment="1">
      <alignment vertical="center"/>
    </xf>
    <xf numFmtId="0" fontId="7" fillId="0" borderId="0" xfId="3" applyFont="1" applyBorder="1" applyAlignment="1">
      <alignment vertical="center"/>
    </xf>
    <xf numFmtId="3" fontId="2" fillId="0" borderId="0" xfId="2" applyNumberFormat="1" applyFont="1" applyFill="1" applyAlignment="1">
      <alignment horizontal="right" vertical="center"/>
    </xf>
    <xf numFmtId="3" fontId="2" fillId="0" borderId="0" xfId="2" applyNumberFormat="1" applyFont="1" applyAlignment="1">
      <alignment horizontal="right" vertical="center"/>
    </xf>
    <xf numFmtId="0" fontId="2" fillId="0" borderId="0" xfId="3" applyFont="1" applyAlignment="1">
      <alignment horizontal="left" vertical="center" indent="1"/>
    </xf>
    <xf numFmtId="3" fontId="2" fillId="0" borderId="0" xfId="3" applyNumberFormat="1" applyFont="1" applyBorder="1" applyAlignment="1">
      <alignment vertical="center"/>
    </xf>
    <xf numFmtId="0" fontId="7" fillId="0" borderId="0" xfId="2" applyFont="1" applyAlignment="1">
      <alignment vertical="center"/>
    </xf>
    <xf numFmtId="3" fontId="6" fillId="0" borderId="0" xfId="2" applyNumberFormat="1" applyFont="1" applyAlignment="1">
      <alignment horizontal="right" vertical="center"/>
    </xf>
    <xf numFmtId="3" fontId="6" fillId="0" borderId="0" xfId="2" applyNumberFormat="1" applyFont="1" applyAlignment="1">
      <alignment horizontal="left" vertical="center" indent="1"/>
    </xf>
    <xf numFmtId="0" fontId="2" fillId="0" borderId="0" xfId="3" applyFont="1" applyAlignment="1">
      <alignment horizontal="left" vertical="center" indent="2"/>
    </xf>
    <xf numFmtId="0" fontId="5" fillId="0" borderId="0" xfId="2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165" fontId="5" fillId="0" borderId="0" xfId="3" applyNumberFormat="1" applyFont="1" applyBorder="1" applyAlignment="1">
      <alignment vertical="center"/>
    </xf>
    <xf numFmtId="10" fontId="5" fillId="0" borderId="0" xfId="4" applyNumberFormat="1" applyFont="1" applyAlignment="1">
      <alignment vertical="center"/>
    </xf>
    <xf numFmtId="0" fontId="5" fillId="0" borderId="0" xfId="3" applyNumberFormat="1" applyFont="1" applyAlignment="1">
      <alignment vertical="center"/>
    </xf>
    <xf numFmtId="0" fontId="5" fillId="0" borderId="0" xfId="0" applyFont="1" applyAlignment="1"/>
    <xf numFmtId="3" fontId="6" fillId="0" borderId="0" xfId="2" applyNumberFormat="1" applyFont="1" applyAlignment="1">
      <alignment vertical="center"/>
    </xf>
    <xf numFmtId="3" fontId="0" fillId="0" borderId="0" xfId="2" applyNumberFormat="1" applyFont="1" applyAlignment="1">
      <alignment horizontal="left" vertical="center" indent="1"/>
    </xf>
    <xf numFmtId="3" fontId="2" fillId="0" borderId="0" xfId="2" applyNumberFormat="1" applyFont="1" applyAlignment="1">
      <alignment horizontal="left" vertical="center" indent="1"/>
    </xf>
    <xf numFmtId="3" fontId="5" fillId="0" borderId="0" xfId="0" applyNumberFormat="1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2" applyNumberFormat="1" applyFont="1" applyFill="1" applyBorder="1" applyAlignment="1">
      <alignment vertical="center"/>
    </xf>
    <xf numFmtId="3" fontId="2" fillId="0" borderId="0" xfId="2" applyNumberFormat="1" applyFont="1" applyBorder="1" applyAlignment="1">
      <alignment vertical="center"/>
    </xf>
    <xf numFmtId="3" fontId="2" fillId="0" borderId="0" xfId="0" applyNumberFormat="1" applyFont="1"/>
    <xf numFmtId="3" fontId="9" fillId="0" borderId="0" xfId="2" applyNumberFormat="1" applyFont="1" applyFill="1" applyBorder="1" applyAlignment="1">
      <alignment horizontal="center" vertical="center"/>
    </xf>
    <xf numFmtId="3" fontId="9" fillId="2" borderId="0" xfId="2" applyNumberFormat="1" applyFont="1" applyFill="1" applyBorder="1" applyAlignment="1">
      <alignment horizontal="center" vertical="center"/>
    </xf>
    <xf numFmtId="3" fontId="6" fillId="2" borderId="0" xfId="2" applyNumberFormat="1" applyFont="1" applyFill="1" applyAlignment="1">
      <alignment vertical="center"/>
    </xf>
    <xf numFmtId="0" fontId="2" fillId="0" borderId="0" xfId="0" applyFont="1" applyAlignment="1"/>
    <xf numFmtId="3" fontId="0" fillId="0" borderId="0" xfId="0" applyNumberFormat="1"/>
    <xf numFmtId="0" fontId="0" fillId="0" borderId="0" xfId="0" applyAlignment="1"/>
    <xf numFmtId="0" fontId="0" fillId="0" borderId="0" xfId="0" applyAlignment="1">
      <alignment horizontal="left"/>
    </xf>
    <xf numFmtId="1" fontId="6" fillId="0" borderId="0" xfId="2" applyNumberFormat="1" applyFont="1" applyFill="1" applyAlignment="1">
      <alignment horizontal="center" vertical="center"/>
    </xf>
    <xf numFmtId="1" fontId="6" fillId="0" borderId="0" xfId="2" applyNumberFormat="1" applyFont="1" applyAlignment="1">
      <alignment horizontal="center" vertical="center"/>
    </xf>
    <xf numFmtId="3" fontId="6" fillId="0" borderId="0" xfId="2" applyNumberFormat="1" applyFont="1" applyAlignment="1">
      <alignment horizontal="center" vertical="center" wrapText="1"/>
    </xf>
    <xf numFmtId="3" fontId="6" fillId="0" borderId="0" xfId="2" applyNumberFormat="1" applyFont="1" applyAlignment="1">
      <alignment horizontal="center" vertical="center" wrapText="1"/>
    </xf>
  </cellXfs>
  <cellStyles count="6">
    <cellStyle name="Normal" xfId="0" builtinId="0"/>
    <cellStyle name="Normal 2" xfId="5"/>
    <cellStyle name="Normal 3" xfId="3"/>
    <cellStyle name="Normal_exp_tec" xfId="2"/>
    <cellStyle name="Porcentaje" xfId="1" builtinId="5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Exámenes profesionales y otras opciones de titulación</a:t>
            </a:r>
          </a:p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Licenciatura</a:t>
            </a:r>
          </a:p>
        </c:rich>
      </c:tx>
      <c:layout>
        <c:manualLayout>
          <c:xMode val="edge"/>
          <c:yMode val="edge"/>
          <c:x val="0.16525912755529215"/>
          <c:y val="3.560792663154867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08157218393438"/>
          <c:y val="0.31133948773644698"/>
          <c:w val="0.58962872624289953"/>
          <c:h val="0.41266029246344205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C78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2.5839793281653748E-3"/>
                  <c:y val="-2.350965575146935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7.7519379844961239E-3"/>
                  <c:y val="4.7019311502938706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2828588734100544E-2"/>
                  <c:y val="-5.3401476989289381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5.4263565891472867E-2"/>
                  <c:y val="-6.7170445004197847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resumen!$F$20:$F$23</c:f>
              <c:strCache>
                <c:ptCount val="4"/>
                <c:pt idx="0">
                  <c:v>Ciencias físico matemática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resumen!$G$20:$G$23</c:f>
              <c:numCache>
                <c:formatCode>General</c:formatCode>
                <c:ptCount val="4"/>
                <c:pt idx="0">
                  <c:v>4574</c:v>
                </c:pt>
                <c:pt idx="1">
                  <c:v>9063</c:v>
                </c:pt>
                <c:pt idx="2">
                  <c:v>8314</c:v>
                </c:pt>
                <c:pt idx="3">
                  <c:v>1854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Exámenes de grado 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Maestría y Doctorado</a:t>
            </a:r>
          </a:p>
        </c:rich>
      </c:tx>
      <c:layout>
        <c:manualLayout>
          <c:xMode val="edge"/>
          <c:yMode val="edge"/>
          <c:x val="0.23067097382058013"/>
          <c:y val="4.807930504749898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578467121140101"/>
          <c:y val="0.33221427744326099"/>
          <c:w val="0.630398985361729"/>
          <c:h val="0.415136347846225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C78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2.5614290251935068E-2"/>
                  <c:y val="-6.883359210380392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-6.1786950198104221E-2"/>
                  <c:y val="7.972385494066762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2"/>
              <c:layout>
                <c:manualLayout>
                  <c:x val="4.9885484059715469E-3"/>
                  <c:y val="8.714317400465787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3"/>
              <c:layout>
                <c:manualLayout>
                  <c:x val="-5.2841499908052911E-2"/>
                  <c:y val="-7.179771542641677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</c:dLbls>
          <c:cat>
            <c:strRef>
              <c:f>resumen!$F$8:$F$11</c:f>
              <c:strCache>
                <c:ptCount val="4"/>
                <c:pt idx="0">
                  <c:v>Ciencias físico matemática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resumen!$L$8:$L$11</c:f>
              <c:numCache>
                <c:formatCode>0.0%</c:formatCode>
                <c:ptCount val="4"/>
                <c:pt idx="0">
                  <c:v>0.19500000000000001</c:v>
                </c:pt>
                <c:pt idx="1">
                  <c:v>0.29499999999999998</c:v>
                </c:pt>
                <c:pt idx="2">
                  <c:v>0.33200000000000002</c:v>
                </c:pt>
                <c:pt idx="3">
                  <c:v>0.17799999999999999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2" r="0.750000000000002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Exámenes de grado 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Especialización</a:t>
            </a:r>
          </a:p>
        </c:rich>
      </c:tx>
      <c:layout>
        <c:manualLayout>
          <c:xMode val="edge"/>
          <c:yMode val="edge"/>
          <c:x val="0.23621537415736704"/>
          <c:y val="4.807910639077091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578467121140101"/>
          <c:y val="0.33221427744326099"/>
          <c:w val="0.630398985361729"/>
          <c:h val="0.415136347846225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C78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3.9535793319952703E-2"/>
                  <c:y val="-5.3427614894940301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36054450919589E-2"/>
                  <c:y val="1.9212301682150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2682826411404499E-3"/>
                  <c:y val="-8.0712779575807195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3.5747002212958702E-3"/>
                  <c:y val="-2.625415055320240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resumen!$F$8:$F$11</c:f>
              <c:strCache>
                <c:ptCount val="4"/>
                <c:pt idx="0">
                  <c:v>Ciencias físico matemática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resumen!$I$8:$I$11</c:f>
              <c:numCache>
                <c:formatCode>General</c:formatCode>
                <c:ptCount val="4"/>
                <c:pt idx="0">
                  <c:v>139</c:v>
                </c:pt>
                <c:pt idx="1">
                  <c:v>4777</c:v>
                </c:pt>
                <c:pt idx="2">
                  <c:v>668</c:v>
                </c:pt>
                <c:pt idx="3">
                  <c:v>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2" r="0.750000000000002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76200</xdr:rowOff>
    </xdr:from>
    <xdr:to>
      <xdr:col>11</xdr:col>
      <xdr:colOff>752475</xdr:colOff>
      <xdr:row>25</xdr:row>
      <xdr:rowOff>123825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133350</xdr:colOff>
      <xdr:row>25</xdr:row>
      <xdr:rowOff>47625</xdr:rowOff>
    </xdr:from>
    <xdr:to>
      <xdr:col>11</xdr:col>
      <xdr:colOff>0</xdr:colOff>
      <xdr:row>47</xdr:row>
      <xdr:rowOff>114300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657225</xdr:colOff>
      <xdr:row>25</xdr:row>
      <xdr:rowOff>28575</xdr:rowOff>
    </xdr:from>
    <xdr:to>
      <xdr:col>4</xdr:col>
      <xdr:colOff>142875</xdr:colOff>
      <xdr:row>47</xdr:row>
      <xdr:rowOff>152400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2%20docencia/3%20ex&#225;menes%20de%20grado%202018%20ver3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o_myd"/>
      <sheetName val="grado_es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abSelected="1" zoomScaleNormal="100" workbookViewId="0">
      <selection sqref="A1:D1"/>
    </sheetView>
  </sheetViews>
  <sheetFormatPr baseColWidth="10" defaultColWidth="10.85546875" defaultRowHeight="12.75" x14ac:dyDescent="0.2"/>
  <cols>
    <col min="1" max="1" width="52.85546875" style="1" customWidth="1"/>
    <col min="2" max="11" width="11.42578125" style="1" customWidth="1"/>
    <col min="12" max="12" width="11.42578125" style="1" bestFit="1" customWidth="1"/>
    <col min="13" max="16384" width="10.85546875" style="1"/>
  </cols>
  <sheetData>
    <row r="1" spans="1:18" ht="15" customHeight="1" x14ac:dyDescent="0.2">
      <c r="A1" s="56" t="s">
        <v>35</v>
      </c>
      <c r="B1" s="56"/>
      <c r="C1" s="56"/>
      <c r="D1" s="56"/>
      <c r="E1" s="55"/>
    </row>
    <row r="2" spans="1:18" ht="15" customHeight="1" x14ac:dyDescent="0.2">
      <c r="A2" s="54">
        <v>2018</v>
      </c>
      <c r="B2" s="54"/>
      <c r="C2" s="54"/>
      <c r="D2" s="54"/>
      <c r="E2" s="53"/>
      <c r="F2" s="52"/>
      <c r="H2" s="51"/>
      <c r="J2" s="50"/>
    </row>
    <row r="3" spans="1:18" x14ac:dyDescent="0.2">
      <c r="A3" s="44" t="s">
        <v>34</v>
      </c>
      <c r="B3" s="44"/>
      <c r="C3" s="44"/>
      <c r="D3" s="44"/>
      <c r="E3" s="43"/>
      <c r="F3" s="42"/>
      <c r="H3" s="49"/>
      <c r="J3" s="45"/>
    </row>
    <row r="4" spans="1:18" ht="15" customHeight="1" x14ac:dyDescent="0.2">
      <c r="A4" s="48"/>
      <c r="B4" s="47" t="s">
        <v>33</v>
      </c>
      <c r="C4" s="47" t="s">
        <v>32</v>
      </c>
      <c r="D4" s="47" t="s">
        <v>26</v>
      </c>
      <c r="E4" s="46"/>
      <c r="F4" s="42"/>
      <c r="G4" s="42"/>
      <c r="H4" s="42"/>
      <c r="I4" s="42"/>
      <c r="J4" s="45"/>
    </row>
    <row r="5" spans="1:18" ht="9" customHeight="1" x14ac:dyDescent="0.2">
      <c r="A5" s="44"/>
      <c r="B5" s="44"/>
      <c r="C5" s="44"/>
      <c r="D5" s="44"/>
      <c r="E5" s="43"/>
      <c r="F5" s="42"/>
      <c r="G5" s="41"/>
      <c r="H5" s="41"/>
      <c r="I5" s="41"/>
      <c r="J5" s="40"/>
      <c r="K5" s="10"/>
      <c r="L5" s="10"/>
    </row>
    <row r="6" spans="1:18" ht="15" customHeight="1" x14ac:dyDescent="0.2">
      <c r="A6" s="37" t="s">
        <v>31</v>
      </c>
      <c r="B6" s="27">
        <f>SUM(B7:B9)</f>
        <v>4730</v>
      </c>
      <c r="C6" s="27">
        <f>SUM(C7:C9)</f>
        <v>5220</v>
      </c>
      <c r="D6" s="27">
        <f>SUM(B6:C6)</f>
        <v>9950</v>
      </c>
      <c r="E6" s="14"/>
      <c r="F6" s="26"/>
      <c r="G6" s="10"/>
      <c r="H6" s="10"/>
      <c r="I6" s="10"/>
      <c r="J6" s="10"/>
      <c r="K6" s="10"/>
      <c r="L6" s="10"/>
    </row>
    <row r="7" spans="1:18" ht="15" customHeight="1" x14ac:dyDescent="0.2">
      <c r="A7" s="39" t="s">
        <v>30</v>
      </c>
      <c r="B7" s="23">
        <v>2519</v>
      </c>
      <c r="C7" s="23">
        <v>3111</v>
      </c>
      <c r="D7" s="23">
        <f>SUM(B7:C7)</f>
        <v>5630</v>
      </c>
      <c r="E7" s="22"/>
      <c r="F7" s="26"/>
      <c r="G7" s="10" t="s">
        <v>29</v>
      </c>
      <c r="H7" s="10" t="s">
        <v>28</v>
      </c>
      <c r="I7" s="10" t="s">
        <v>27</v>
      </c>
      <c r="J7" s="31" t="s">
        <v>26</v>
      </c>
      <c r="K7" s="10"/>
      <c r="L7" s="10"/>
    </row>
    <row r="8" spans="1:18" ht="15" customHeight="1" x14ac:dyDescent="0.2">
      <c r="A8" s="39" t="s">
        <v>25</v>
      </c>
      <c r="B8" s="23">
        <v>1714</v>
      </c>
      <c r="C8" s="23">
        <v>1631</v>
      </c>
      <c r="D8" s="23">
        <f>SUM(B8:C8)</f>
        <v>3345</v>
      </c>
      <c r="E8" s="22"/>
      <c r="F8" s="26" t="s">
        <v>10</v>
      </c>
      <c r="G8" s="36">
        <v>656</v>
      </c>
      <c r="H8" s="36">
        <v>188</v>
      </c>
      <c r="I8" s="36">
        <v>139</v>
      </c>
      <c r="J8" s="35">
        <f>SUM(G8:I8)</f>
        <v>983</v>
      </c>
      <c r="K8" s="10">
        <f>SUM(G8:H8)</f>
        <v>844</v>
      </c>
      <c r="L8" s="19">
        <v>0.19500000000000001</v>
      </c>
    </row>
    <row r="9" spans="1:18" ht="15" customHeight="1" x14ac:dyDescent="0.2">
      <c r="A9" s="38" t="s">
        <v>24</v>
      </c>
      <c r="B9" s="23">
        <v>497</v>
      </c>
      <c r="C9" s="23">
        <v>478</v>
      </c>
      <c r="D9" s="23">
        <f>SUM(B9:C9)</f>
        <v>975</v>
      </c>
      <c r="E9" s="22"/>
      <c r="F9" s="26" t="s">
        <v>8</v>
      </c>
      <c r="G9" s="36">
        <v>900</v>
      </c>
      <c r="H9" s="36">
        <v>376</v>
      </c>
      <c r="I9" s="36">
        <v>4777</v>
      </c>
      <c r="J9" s="35">
        <f>SUM(G9:I9)</f>
        <v>6053</v>
      </c>
      <c r="K9" s="10">
        <f>SUM(G9:H9)</f>
        <v>1276</v>
      </c>
      <c r="L9" s="19">
        <v>0.29499999999999998</v>
      </c>
    </row>
    <row r="10" spans="1:18" ht="15" customHeight="1" x14ac:dyDescent="0.2">
      <c r="A10" s="37" t="s">
        <v>23</v>
      </c>
      <c r="B10" s="27">
        <f>B11+B23</f>
        <v>10349</v>
      </c>
      <c r="C10" s="27">
        <f>C11+C23</f>
        <v>13494</v>
      </c>
      <c r="D10" s="27">
        <f>SUM(B10:C10)</f>
        <v>23843</v>
      </c>
      <c r="E10" s="14"/>
      <c r="F10" s="26" t="s">
        <v>6</v>
      </c>
      <c r="G10" s="10">
        <v>1247</v>
      </c>
      <c r="H10" s="10">
        <v>185</v>
      </c>
      <c r="I10" s="36">
        <v>668</v>
      </c>
      <c r="J10" s="35">
        <f>SUM(G10:I10)</f>
        <v>2100</v>
      </c>
      <c r="K10" s="10">
        <f>SUM(G10:H10)</f>
        <v>1432</v>
      </c>
      <c r="L10" s="19">
        <v>0.33200000000000002</v>
      </c>
      <c r="M10" s="10"/>
      <c r="N10" s="10"/>
    </row>
    <row r="11" spans="1:18" ht="15" customHeight="1" x14ac:dyDescent="0.2">
      <c r="A11" s="28" t="s">
        <v>22</v>
      </c>
      <c r="B11" s="27">
        <f>SUM(B12:B22)</f>
        <v>10344</v>
      </c>
      <c r="C11" s="27">
        <f>SUM(C12:C22)</f>
        <v>13461</v>
      </c>
      <c r="D11" s="27">
        <f>SUM(B11:C11)</f>
        <v>23805</v>
      </c>
      <c r="E11" s="14"/>
      <c r="F11" s="26" t="s">
        <v>4</v>
      </c>
      <c r="G11" s="10">
        <v>542</v>
      </c>
      <c r="H11" s="10">
        <v>226</v>
      </c>
      <c r="I11" s="36">
        <v>46</v>
      </c>
      <c r="J11" s="35">
        <f>SUM(G11:I11)</f>
        <v>814</v>
      </c>
      <c r="K11" s="10">
        <f>SUM(G11:H11)</f>
        <v>768</v>
      </c>
      <c r="L11" s="19">
        <v>0.17799999999999999</v>
      </c>
      <c r="N11" s="10"/>
    </row>
    <row r="12" spans="1:18" ht="15" customHeight="1" x14ac:dyDescent="0.2">
      <c r="A12" s="29" t="s">
        <v>21</v>
      </c>
      <c r="B12" s="23">
        <v>3123</v>
      </c>
      <c r="C12" s="23">
        <v>3907</v>
      </c>
      <c r="D12" s="23">
        <f>SUM(B12:C12)</f>
        <v>7030</v>
      </c>
      <c r="E12" s="22"/>
      <c r="F12" s="26"/>
      <c r="G12" s="10">
        <f>SUM(G8:G11)</f>
        <v>3345</v>
      </c>
      <c r="H12" s="10">
        <f>SUM(H8:H11)</f>
        <v>975</v>
      </c>
      <c r="I12" s="10">
        <f>SUM(I8:I11)</f>
        <v>5630</v>
      </c>
      <c r="J12" s="35">
        <f>SUM(J8:J11)</f>
        <v>9950</v>
      </c>
      <c r="K12" s="10">
        <f>SUM(K8:K11)</f>
        <v>4320</v>
      </c>
      <c r="L12" s="34">
        <v>1</v>
      </c>
      <c r="N12" s="10"/>
      <c r="O12" s="8"/>
      <c r="P12" s="8"/>
      <c r="Q12" s="8"/>
      <c r="R12" s="8"/>
    </row>
    <row r="13" spans="1:18" ht="15" customHeight="1" x14ac:dyDescent="0.2">
      <c r="A13" s="29" t="s">
        <v>20</v>
      </c>
      <c r="B13" s="23">
        <v>2992</v>
      </c>
      <c r="C13" s="23">
        <v>3255</v>
      </c>
      <c r="D13" s="23">
        <f>SUM(B13:C13)</f>
        <v>6247</v>
      </c>
      <c r="E13" s="22"/>
      <c r="F13" s="26" t="s">
        <v>10</v>
      </c>
      <c r="G13" s="32">
        <f>K8/$K$12</f>
        <v>0.19537037037037036</v>
      </c>
      <c r="H13" s="32">
        <f>H8/$H$12</f>
        <v>0.19282051282051282</v>
      </c>
      <c r="I13" s="32">
        <f>I8/$I$12</f>
        <v>2.4689165186500887E-2</v>
      </c>
      <c r="J13" s="32">
        <f>J8/$J$12</f>
        <v>9.8793969849246224E-2</v>
      </c>
      <c r="K13" s="10"/>
      <c r="L13" s="19"/>
      <c r="N13" s="10"/>
      <c r="O13" s="25"/>
      <c r="P13" s="25"/>
      <c r="Q13" s="25"/>
      <c r="R13" s="8"/>
    </row>
    <row r="14" spans="1:18" ht="15" customHeight="1" x14ac:dyDescent="0.2">
      <c r="A14" s="29" t="s">
        <v>19</v>
      </c>
      <c r="B14" s="23">
        <v>1561</v>
      </c>
      <c r="C14" s="23">
        <v>2976</v>
      </c>
      <c r="D14" s="23">
        <f>SUM(B14:C14)</f>
        <v>4537</v>
      </c>
      <c r="E14" s="22"/>
      <c r="F14" s="26" t="s">
        <v>8</v>
      </c>
      <c r="G14" s="32">
        <f>K9/$K$12</f>
        <v>0.29537037037037039</v>
      </c>
      <c r="H14" s="32">
        <f>H9/$H$12</f>
        <v>0.38564102564102565</v>
      </c>
      <c r="I14" s="32">
        <f>I9/$I$12</f>
        <v>0.84849023090586151</v>
      </c>
      <c r="J14" s="32">
        <f>J9/$J$12</f>
        <v>0.60834170854271352</v>
      </c>
      <c r="K14" s="10"/>
      <c r="L14" s="19"/>
      <c r="N14" s="10"/>
      <c r="O14" s="25"/>
      <c r="P14" s="25"/>
      <c r="Q14" s="25"/>
      <c r="R14" s="8"/>
    </row>
    <row r="15" spans="1:18" ht="15" customHeight="1" x14ac:dyDescent="0.2">
      <c r="A15" s="29" t="s">
        <v>18</v>
      </c>
      <c r="B15" s="23">
        <v>887</v>
      </c>
      <c r="C15" s="23">
        <v>1137</v>
      </c>
      <c r="D15" s="23">
        <f>SUM(B15:C15)</f>
        <v>2024</v>
      </c>
      <c r="E15" s="22"/>
      <c r="F15" s="26" t="s">
        <v>6</v>
      </c>
      <c r="G15" s="32">
        <f>K10/$K$12</f>
        <v>0.33148148148148149</v>
      </c>
      <c r="H15" s="32">
        <f>H10/$H$12</f>
        <v>0.18974358974358974</v>
      </c>
      <c r="I15" s="32">
        <f>I10/$I$12</f>
        <v>0.11865008880994671</v>
      </c>
      <c r="J15" s="32">
        <f>J10/$J$12</f>
        <v>0.21105527638190955</v>
      </c>
      <c r="K15" s="10"/>
      <c r="L15" s="19"/>
      <c r="N15" s="10"/>
      <c r="O15" s="25"/>
      <c r="P15" s="25"/>
      <c r="Q15" s="25"/>
      <c r="R15" s="8"/>
    </row>
    <row r="16" spans="1:18" ht="15" customHeight="1" x14ac:dyDescent="0.2">
      <c r="A16" s="29" t="s">
        <v>17</v>
      </c>
      <c r="B16" s="23">
        <v>635</v>
      </c>
      <c r="C16" s="23">
        <v>541</v>
      </c>
      <c r="D16" s="23">
        <f>SUM(B16:C16)</f>
        <v>1176</v>
      </c>
      <c r="E16" s="22"/>
      <c r="F16" s="26" t="s">
        <v>4</v>
      </c>
      <c r="G16" s="32">
        <f>K11/$K$12</f>
        <v>0.17777777777777778</v>
      </c>
      <c r="H16" s="32">
        <f>H11/$H$12</f>
        <v>0.23179487179487179</v>
      </c>
      <c r="I16" s="32">
        <f>I11/$I$12</f>
        <v>8.1705150976909419E-3</v>
      </c>
      <c r="J16" s="32">
        <f>J11/$J$12</f>
        <v>8.1809045226130653E-2</v>
      </c>
      <c r="K16" s="10"/>
      <c r="L16" s="19"/>
      <c r="N16" s="12"/>
      <c r="O16" s="25"/>
      <c r="P16" s="25"/>
      <c r="Q16" s="25"/>
      <c r="R16" s="8"/>
    </row>
    <row r="17" spans="1:18" ht="15" customHeight="1" x14ac:dyDescent="0.2">
      <c r="A17" s="29" t="s">
        <v>16</v>
      </c>
      <c r="B17" s="23">
        <v>467</v>
      </c>
      <c r="C17" s="23">
        <v>565</v>
      </c>
      <c r="D17" s="23">
        <f>SUM(B17:C17)</f>
        <v>1032</v>
      </c>
      <c r="E17" s="22"/>
      <c r="F17" s="21"/>
      <c r="G17" s="33">
        <f>SUM(G13:G16)</f>
        <v>1</v>
      </c>
      <c r="H17" s="32">
        <f>H12/$H$12</f>
        <v>1</v>
      </c>
      <c r="I17" s="32">
        <f>I12/$I$12</f>
        <v>1</v>
      </c>
      <c r="J17" s="32">
        <f>J12/$J$12</f>
        <v>1</v>
      </c>
      <c r="K17" s="20"/>
      <c r="L17" s="10"/>
      <c r="M17" s="8"/>
      <c r="N17" s="12"/>
      <c r="O17" s="25"/>
      <c r="P17" s="25"/>
      <c r="Q17" s="25"/>
      <c r="R17" s="8"/>
    </row>
    <row r="18" spans="1:18" ht="15" customHeight="1" x14ac:dyDescent="0.2">
      <c r="A18" s="29" t="s">
        <v>15</v>
      </c>
      <c r="B18" s="23">
        <v>202</v>
      </c>
      <c r="C18" s="23">
        <v>414</v>
      </c>
      <c r="D18" s="23">
        <f>SUM(B18:C18)</f>
        <v>616</v>
      </c>
      <c r="E18" s="22"/>
      <c r="F18" s="26"/>
      <c r="G18" s="10"/>
      <c r="H18" s="10"/>
      <c r="I18" s="10"/>
      <c r="J18" s="10"/>
      <c r="K18" s="17"/>
      <c r="L18" s="10"/>
      <c r="M18" s="8"/>
      <c r="N18" s="12"/>
      <c r="O18" s="25"/>
      <c r="P18" s="25"/>
      <c r="Q18" s="25"/>
      <c r="R18" s="8"/>
    </row>
    <row r="19" spans="1:18" ht="15" customHeight="1" x14ac:dyDescent="0.2">
      <c r="A19" s="29" t="s">
        <v>14</v>
      </c>
      <c r="B19" s="23">
        <v>99</v>
      </c>
      <c r="C19" s="23">
        <v>235</v>
      </c>
      <c r="D19" s="23">
        <f>SUM(B19:C19)</f>
        <v>334</v>
      </c>
      <c r="E19" s="22"/>
      <c r="F19" s="26"/>
      <c r="G19" s="31" t="s">
        <v>13</v>
      </c>
      <c r="H19" s="10" t="s">
        <v>12</v>
      </c>
      <c r="I19" s="10"/>
      <c r="J19" s="10"/>
      <c r="K19" s="17"/>
      <c r="L19" s="10"/>
      <c r="N19" s="13"/>
      <c r="O19" s="25"/>
      <c r="P19" s="25"/>
      <c r="Q19" s="25"/>
      <c r="R19" s="8"/>
    </row>
    <row r="20" spans="1:18" ht="15" customHeight="1" x14ac:dyDescent="0.2">
      <c r="A20" s="29" t="s">
        <v>11</v>
      </c>
      <c r="B20" s="23">
        <v>83</v>
      </c>
      <c r="C20" s="23">
        <v>155</v>
      </c>
      <c r="D20" s="23">
        <f>SUM(B20:C20)</f>
        <v>238</v>
      </c>
      <c r="E20" s="22"/>
      <c r="F20" s="26" t="s">
        <v>10</v>
      </c>
      <c r="G20" s="30">
        <v>4574</v>
      </c>
      <c r="H20" s="19">
        <f>G20/$G$24</f>
        <v>0.19214450745641673</v>
      </c>
      <c r="I20" s="10"/>
      <c r="J20" s="10"/>
      <c r="K20" s="17"/>
      <c r="L20" s="10"/>
      <c r="N20" s="13"/>
      <c r="O20" s="25"/>
      <c r="P20" s="25"/>
      <c r="Q20" s="25"/>
      <c r="R20" s="8"/>
    </row>
    <row r="21" spans="1:18" ht="15" customHeight="1" x14ac:dyDescent="0.2">
      <c r="A21" s="29" t="s">
        <v>9</v>
      </c>
      <c r="B21" s="23">
        <v>58</v>
      </c>
      <c r="C21" s="23">
        <v>68</v>
      </c>
      <c r="D21" s="23">
        <f>SUM(B21:C21)</f>
        <v>126</v>
      </c>
      <c r="E21" s="22"/>
      <c r="F21" s="26" t="s">
        <v>8</v>
      </c>
      <c r="G21" s="12">
        <v>9063</v>
      </c>
      <c r="H21" s="19">
        <f>G21/$G$24</f>
        <v>0.38071833648393194</v>
      </c>
      <c r="I21" s="10"/>
      <c r="J21" s="10"/>
      <c r="K21" s="17"/>
      <c r="L21" s="10"/>
      <c r="N21" s="8"/>
      <c r="O21" s="8"/>
      <c r="P21" s="8"/>
      <c r="Q21" s="8"/>
      <c r="R21" s="8"/>
    </row>
    <row r="22" spans="1:18" ht="15" customHeight="1" x14ac:dyDescent="0.2">
      <c r="A22" s="29" t="s">
        <v>7</v>
      </c>
      <c r="B22" s="23">
        <v>237</v>
      </c>
      <c r="C22" s="23">
        <v>208</v>
      </c>
      <c r="D22" s="23">
        <f>SUM(B22:C22)</f>
        <v>445</v>
      </c>
      <c r="E22" s="22"/>
      <c r="F22" s="26" t="s">
        <v>6</v>
      </c>
      <c r="G22" s="12">
        <v>8314</v>
      </c>
      <c r="H22" s="19">
        <f>G22/$G$24</f>
        <v>0.34925435832808233</v>
      </c>
      <c r="I22" s="10"/>
      <c r="J22" s="10"/>
      <c r="K22" s="17"/>
      <c r="L22" s="10"/>
      <c r="M22" s="8"/>
      <c r="N22" s="13"/>
      <c r="O22" s="25"/>
      <c r="P22" s="25"/>
      <c r="Q22" s="25"/>
      <c r="R22" s="8"/>
    </row>
    <row r="23" spans="1:18" ht="15" customHeight="1" x14ac:dyDescent="0.2">
      <c r="A23" s="28" t="s">
        <v>5</v>
      </c>
      <c r="B23" s="27">
        <v>5</v>
      </c>
      <c r="C23" s="27">
        <v>33</v>
      </c>
      <c r="D23" s="27">
        <f>SUM(B23:C23)</f>
        <v>38</v>
      </c>
      <c r="E23" s="14"/>
      <c r="F23" s="26" t="s">
        <v>4</v>
      </c>
      <c r="G23" s="12">
        <v>1854</v>
      </c>
      <c r="H23" s="19">
        <f>G23/$G$24</f>
        <v>7.7882797731569003E-2</v>
      </c>
      <c r="I23" s="12"/>
      <c r="J23" s="11"/>
      <c r="K23" s="17"/>
      <c r="L23" s="10"/>
      <c r="M23" s="8"/>
      <c r="N23" s="13"/>
      <c r="O23" s="25"/>
      <c r="P23" s="25"/>
      <c r="Q23" s="25"/>
      <c r="R23" s="8"/>
    </row>
    <row r="24" spans="1:18" ht="9" customHeight="1" x14ac:dyDescent="0.2">
      <c r="A24" s="24"/>
      <c r="B24" s="23"/>
      <c r="C24" s="23"/>
      <c r="D24" s="23"/>
      <c r="E24" s="22"/>
      <c r="F24" s="21"/>
      <c r="G24" s="20">
        <f>SUM(G20:G23)</f>
        <v>23805</v>
      </c>
      <c r="H24" s="19">
        <f>G24/$G$24</f>
        <v>1</v>
      </c>
      <c r="I24" s="12"/>
      <c r="J24" s="18"/>
      <c r="K24" s="17"/>
      <c r="L24" s="10"/>
      <c r="N24" s="8"/>
      <c r="O24" s="8"/>
      <c r="P24" s="8"/>
      <c r="Q24" s="8"/>
      <c r="R24" s="8"/>
    </row>
    <row r="25" spans="1:18" ht="15" customHeight="1" x14ac:dyDescent="0.2">
      <c r="A25" s="16" t="s">
        <v>3</v>
      </c>
      <c r="B25" s="15">
        <f>SUM(B6,B10)</f>
        <v>15079</v>
      </c>
      <c r="C25" s="15">
        <f>SUM(C6,C10)</f>
        <v>18714</v>
      </c>
      <c r="D25" s="15">
        <f>SUM(D6,D10)</f>
        <v>33793</v>
      </c>
      <c r="E25" s="14"/>
      <c r="F25" s="13"/>
      <c r="G25" s="12"/>
      <c r="H25" s="12"/>
      <c r="I25" s="12"/>
      <c r="J25" s="11"/>
      <c r="K25" s="11"/>
      <c r="L25" s="10"/>
    </row>
    <row r="26" spans="1:18" x14ac:dyDescent="0.2">
      <c r="G26" s="10"/>
      <c r="H26" s="10"/>
      <c r="I26" s="10"/>
      <c r="J26" s="10"/>
      <c r="K26" s="10"/>
      <c r="L26" s="10"/>
    </row>
    <row r="27" spans="1:18" ht="12.75" customHeight="1" x14ac:dyDescent="0.2"/>
    <row r="28" spans="1:18" ht="12.75" customHeight="1" x14ac:dyDescent="0.2"/>
    <row r="29" spans="1:18" ht="12.75" customHeight="1" x14ac:dyDescent="0.2"/>
    <row r="32" spans="1:18" ht="12.75" customHeight="1" x14ac:dyDescent="0.2"/>
    <row r="33" spans="1:5" ht="12.75" customHeight="1" x14ac:dyDescent="0.2">
      <c r="A33" s="9"/>
      <c r="B33" s="8"/>
      <c r="C33" s="8"/>
      <c r="D33" s="7"/>
      <c r="E33" s="7"/>
    </row>
    <row r="34" spans="1:5" ht="12.75" customHeight="1" x14ac:dyDescent="0.2">
      <c r="A34" s="5"/>
    </row>
    <row r="35" spans="1:5" ht="12.75" customHeight="1" x14ac:dyDescent="0.2"/>
    <row r="36" spans="1:5" x14ac:dyDescent="0.2">
      <c r="B36" s="6"/>
      <c r="C36" s="6"/>
      <c r="D36" s="6"/>
      <c r="E36" s="6"/>
    </row>
    <row r="40" spans="1:5" x14ac:dyDescent="0.2">
      <c r="A40" s="5"/>
    </row>
    <row r="41" spans="1:5" x14ac:dyDescent="0.2">
      <c r="A41" s="5"/>
    </row>
    <row r="43" spans="1:5" x14ac:dyDescent="0.2">
      <c r="A43" s="5"/>
    </row>
    <row r="44" spans="1:5" x14ac:dyDescent="0.2">
      <c r="A44" s="5"/>
    </row>
    <row r="45" spans="1:5" x14ac:dyDescent="0.2">
      <c r="A45" s="5"/>
    </row>
    <row r="49" spans="1:1" x14ac:dyDescent="0.2">
      <c r="A49" s="4" t="s">
        <v>2</v>
      </c>
    </row>
    <row r="50" spans="1:1" x14ac:dyDescent="0.2">
      <c r="A50" s="3" t="s">
        <v>1</v>
      </c>
    </row>
    <row r="52" spans="1:1" x14ac:dyDescent="0.2">
      <c r="A52" s="2" t="s">
        <v>0</v>
      </c>
    </row>
  </sheetData>
  <mergeCells count="2">
    <mergeCell ref="A1:D1"/>
    <mergeCell ref="A2:D2"/>
  </mergeCells>
  <printOptions horizontalCentered="1"/>
  <pageMargins left="0.59" right="0.59" top="0.79000000000000015" bottom="0.39000000000000007" header="0.51" footer="0.2"/>
  <pageSetup scale="46" orientation="landscape"/>
  <headerFooter alignWithMargins="0">
    <oddHeader xml:space="preserve">&amp;R&amp;"Arial,Negrita"&amp;14Resumen Estadístico 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2019-07-10T03:14:58Z</dcterms:created>
  <dcterms:modified xsi:type="dcterms:W3CDTF">2019-07-10T03:15:14Z</dcterms:modified>
</cp:coreProperties>
</file>