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nombramientos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D10" i="1" l="1"/>
  <c r="G10" i="1" s="1"/>
  <c r="D11" i="1"/>
  <c r="G11" i="1"/>
  <c r="D12" i="1"/>
  <c r="G12" i="1" s="1"/>
  <c r="D13" i="1"/>
  <c r="G13" i="1"/>
  <c r="D14" i="1"/>
  <c r="G14" i="1" s="1"/>
  <c r="D15" i="1"/>
  <c r="G15" i="1"/>
  <c r="B17" i="1"/>
  <c r="C17" i="1"/>
  <c r="D17" i="1"/>
  <c r="D28" i="1"/>
  <c r="H28" i="1"/>
  <c r="D29" i="1"/>
  <c r="I29" i="1" s="1"/>
  <c r="D30" i="1"/>
  <c r="H30" i="1"/>
  <c r="D31" i="1"/>
  <c r="H31" i="1" s="1"/>
  <c r="D32" i="1"/>
  <c r="H32" i="1"/>
  <c r="D33" i="1"/>
  <c r="I33" i="1" s="1"/>
  <c r="D34" i="1"/>
  <c r="H34" i="1"/>
  <c r="D35" i="1"/>
  <c r="H35" i="1" s="1"/>
  <c r="B37" i="1"/>
  <c r="C37" i="1"/>
  <c r="D37" i="1" s="1"/>
  <c r="G16" i="1" l="1"/>
  <c r="H16" i="1" s="1"/>
  <c r="I28" i="1"/>
  <c r="I30" i="1"/>
  <c r="I32" i="1"/>
  <c r="I34" i="1"/>
  <c r="I36" i="1"/>
  <c r="H12" i="1"/>
  <c r="I35" i="1"/>
  <c r="I31" i="1"/>
  <c r="H33" i="1"/>
  <c r="H29" i="1"/>
  <c r="H36" i="1" s="1"/>
  <c r="H15" i="1" l="1"/>
  <c r="H13" i="1"/>
  <c r="H10" i="1"/>
  <c r="H14" i="1"/>
  <c r="H11" i="1"/>
</calcChain>
</file>

<file path=xl/sharedStrings.xml><?xml version="1.0" encoding="utf-8"?>
<sst xmlns="http://schemas.openxmlformats.org/spreadsheetml/2006/main" count="48" uniqueCount="32">
  <si>
    <t>FUENTE: Nómina de la quincena 03 de 2019, Dirección General de Personal, UNAM.</t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</si>
  <si>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a la Coordinación de Universidad Abierta y Educación a Distancia.</t>
    </r>
  </si>
  <si>
    <r>
      <t>b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</si>
  <si>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</si>
  <si>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</si>
  <si>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</si>
  <si>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</si>
  <si>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</si>
  <si>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</si>
  <si>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</si>
  <si>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</si>
  <si>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</si>
  <si>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</si>
  <si>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</si>
  <si>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</si>
  <si>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</si>
  <si>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</si>
  <si>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</si>
  <si>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</si>
  <si>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</si>
  <si>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</si>
  <si>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</si>
  <si>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</si>
  <si>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</si>
  <si>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</si>
  <si>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</si>
  <si>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</si>
  <si>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</si>
  <si>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Figura</t>
  </si>
  <si>
    <t>NOMBRAMIENTOS POR FIGURA ACADÉMICA</t>
  </si>
  <si>
    <t>NOMBRAMIENTOS DEL PERSONAL ACADÉMICO 2019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</si>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</sst>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2" fontId="5" fillId="0" borderId="0" xfId="0" applyNumberFormat="1" applyFont="1" applyFill="1"/>
    <xf numFmtId="1" fontId="5" fillId="0" borderId="0" xfId="0" applyNumberFormat="1" applyFont="1" applyFill="1"/>
    <xf numFmtId="3" fontId="1" fillId="0" borderId="0" xfId="0" applyNumberFormat="1" applyFont="1" applyBorder="1" applyAlignment="1"/>
    <xf numFmtId="0" fontId="1" fillId="0" borderId="0" xfId="0" applyFont="1" applyBorder="1"/>
    <xf numFmtId="164" fontId="1" fillId="0" borderId="0" xfId="0" applyNumberFormat="1" applyFont="1"/>
    <xf numFmtId="0" fontId="5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>
      <alignment vertical="center"/>
    </xf>
    <xf numFmtId="165" fontId="1" fillId="0" borderId="0" xfId="0" applyNumberFormat="1" applyFont="1"/>
    <xf numFmtId="1" fontId="1" fillId="0" borderId="0" xfId="0" applyNumberFormat="1" applyFont="1"/>
    <xf numFmtId="0" fontId="5" fillId="0" borderId="0" xfId="0" applyFont="1" applyFill="1"/>
    <xf numFmtId="3" fontId="1" fillId="0" borderId="0" xfId="0" applyNumberFormat="1" applyFont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2" fontId="5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 indent="1"/>
    </xf>
    <xf numFmtId="165" fontId="5" fillId="0" borderId="0" xfId="0" applyNumberFormat="1" applyFont="1"/>
    <xf numFmtId="1" fontId="5" fillId="0" borderId="0" xfId="0" applyNumberFormat="1" applyFont="1"/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Nombramientos por figura académica</a:t>
            </a:r>
          </a:p>
        </c:rich>
      </c:tx>
      <c:layout>
        <c:manualLayout>
          <c:xMode val="edge"/>
          <c:yMode val="edge"/>
          <c:x val="0.27196155627605373"/>
          <c:y val="3.335707240416603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197802197802198E-2"/>
                  <c:y val="0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442002442002442E-3"/>
                  <c:y val="-1.265822784810126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768009768009768E-3"/>
                  <c:y val="2.953586497890295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768009768009768E-3"/>
                  <c:y val="2.531645569620253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42002442002442E-2"/>
                  <c:y val="8.4388185654008432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1978021978021935E-2"/>
                  <c:y val="-2.531645569620253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nombramientos!$F$10:$F$15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nombramientos!$G$10:$G$15</c:f>
              <c:numCache>
                <c:formatCode>#,##0</c:formatCode>
                <c:ptCount val="6"/>
                <c:pt idx="0">
                  <c:v>2645</c:v>
                </c:pt>
                <c:pt idx="1">
                  <c:v>5461</c:v>
                </c:pt>
                <c:pt idx="2">
                  <c:v>4537</c:v>
                </c:pt>
                <c:pt idx="3">
                  <c:v>32556</c:v>
                </c:pt>
                <c:pt idx="4">
                  <c:v>4985</c:v>
                </c:pt>
                <c:pt idx="5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Nombramientos por subsistema</a:t>
            </a:r>
          </a:p>
        </c:rich>
      </c:tx>
      <c:layout>
        <c:manualLayout>
          <c:xMode val="edge"/>
          <c:yMode val="edge"/>
          <c:x val="0.30265432543052778"/>
          <c:y val="6.2788713910761157E-2"/>
        </c:manualLayout>
      </c:layout>
      <c:overlay val="1"/>
      <c:spPr>
        <a:noFill/>
        <a:ln w="25400">
          <a:noFill/>
        </a:ln>
      </c:spPr>
    </c:title>
    <c:autoTitleDeleted val="0"/>
    <c:view3D>
      <c:rotX val="20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7188732559"/>
          <c:y val="0.30528152730908631"/>
          <c:w val="0.55022723252489614"/>
          <c:h val="0.5368663292088489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7.2990784911010215E-3"/>
                  <c:y val="5.555555555555562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5.158730158730158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3305084745762712E-2"/>
                  <c:y val="2.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144968637394902E-2"/>
                  <c:y val="-4.81587401574803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2711864406779662E-2"/>
                  <c:y val="-4.0951181102362203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/>
                      <a:t>Unidades Multidisciplinarias
23.6%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12700003336447352"/>
                  <c:y val="-0.111555590551181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3342786600827358E-2"/>
                  <c:y val="-9.5238110236220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4330900243309003E-3"/>
                  <c:y val="-4.76193600799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nombramientos!$F$28:$F$35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nombramientos!$H$28:$H$35</c:f>
              <c:numCache>
                <c:formatCode>0</c:formatCode>
                <c:ptCount val="8"/>
                <c:pt idx="0">
                  <c:v>1545</c:v>
                </c:pt>
                <c:pt idx="1">
                  <c:v>3061</c:v>
                </c:pt>
                <c:pt idx="2">
                  <c:v>24461</c:v>
                </c:pt>
                <c:pt idx="3">
                  <c:v>1383</c:v>
                </c:pt>
                <c:pt idx="4">
                  <c:v>11917</c:v>
                </c:pt>
                <c:pt idx="5">
                  <c:v>3246</c:v>
                </c:pt>
                <c:pt idx="6">
                  <c:v>3612</c:v>
                </c:pt>
                <c:pt idx="7">
                  <c:v>1144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28575</xdr:rowOff>
    </xdr:from>
    <xdr:to>
      <xdr:col>10</xdr:col>
      <xdr:colOff>647700</xdr:colOff>
      <xdr:row>20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3" name="Text Box 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048000" y="24955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15</xdr:row>
      <xdr:rowOff>66675</xdr:rowOff>
    </xdr:from>
    <xdr:to>
      <xdr:col>4</xdr:col>
      <xdr:colOff>0</xdr:colOff>
      <xdr:row>17</xdr:row>
      <xdr:rowOff>0</xdr:rowOff>
    </xdr:to>
    <xdr:sp macro="" textlink="">
      <xdr:nvSpPr>
        <xdr:cNvPr id="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048000" y="24955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44</xdr:row>
      <xdr:rowOff>0</xdr:rowOff>
    </xdr:from>
    <xdr:to>
      <xdr:col>2</xdr:col>
      <xdr:colOff>122350</xdr:colOff>
      <xdr:row>44</xdr:row>
      <xdr:rowOff>0</xdr:rowOff>
    </xdr:to>
    <xdr:sp macro="" textlink="">
      <xdr:nvSpPr>
        <xdr:cNvPr id="5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527175" y="7124700"/>
          <a:ext cx="1191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688975</xdr:colOff>
      <xdr:row>44</xdr:row>
      <xdr:rowOff>0</xdr:rowOff>
    </xdr:from>
    <xdr:to>
      <xdr:col>3</xdr:col>
      <xdr:colOff>117815</xdr:colOff>
      <xdr:row>44</xdr:row>
      <xdr:rowOff>0</xdr:rowOff>
    </xdr:to>
    <xdr:sp macro="" textlink="">
      <xdr:nvSpPr>
        <xdr:cNvPr id="6" name="Text Box 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2212975" y="7124700"/>
          <a:ext cx="19084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7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8" name="Text Box 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9" name="Text Box 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0" name="Text Box 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1" name="Text Box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2" name="Text Box 1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3" name="Text Box 1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4" name="Text Box 1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5" name="Text Box 1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6" name="Text Box 1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7" name="Text Box 1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18" name="Text Box 1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19" name="Text Box 1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0" name="Text Box 1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1" name="Text Box 2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2" name="Text Box 2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3" name="Text Box 2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4" name="Text Box 2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5" name="Text Box 2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6" name="Text Box 2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7" name="Text Box 2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28" name="Text Box 2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29" name="Text Box 2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0" name="Text Box 2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1" name="Text Box 3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2" name="Text Box 3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3" name="Text Box 3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4" name="Text Box 3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5" name="Text Box 3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6" name="Text Box 3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7" name="Text Box 3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38" name="Text Box 3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39" name="Text Box 3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0" name="Text Box 3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1" name="Text Box 4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2" name="Text Box 4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3" name="Text Box 4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4" name="Text Box 4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5" name="Text Box 4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6" name="Text Box 4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7" name="Text Box 4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48" name="Text Box 4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49" name="Text Box 4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0" name="Text Box 4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1" name="Text Box 5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2" name="Text Box 5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3" name="Text Box 5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4" name="Text Box 5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5" name="Text Box 5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6" name="Text Box 5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7" name="Text Box 5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58" name="Text Box 5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59" name="Text Box 5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0" name="Text Box 5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1" name="Text Box 6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2" name="Text Box 6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3" name="Text Box 6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4" name="Text Box 6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5" name="Text Box 6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6" name="Text Box 6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79375</xdr:rowOff>
    </xdr:from>
    <xdr:to>
      <xdr:col>7</xdr:col>
      <xdr:colOff>0</xdr:colOff>
      <xdr:row>37</xdr:row>
      <xdr:rowOff>39744</xdr:rowOff>
    </xdr:to>
    <xdr:sp macro="" textlink="">
      <xdr:nvSpPr>
        <xdr:cNvPr id="67" name="Text Box 6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36</xdr:row>
      <xdr:rowOff>66675</xdr:rowOff>
    </xdr:from>
    <xdr:to>
      <xdr:col>7</xdr:col>
      <xdr:colOff>0</xdr:colOff>
      <xdr:row>37</xdr:row>
      <xdr:rowOff>38100</xdr:rowOff>
    </xdr:to>
    <xdr:sp macro="" textlink="">
      <xdr:nvSpPr>
        <xdr:cNvPr id="68" name="Text Box 6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9525</xdr:colOff>
      <xdr:row>20</xdr:row>
      <xdr:rowOff>0</xdr:rowOff>
    </xdr:from>
    <xdr:to>
      <xdr:col>10</xdr:col>
      <xdr:colOff>647700</xdr:colOff>
      <xdr:row>38</xdr:row>
      <xdr:rowOff>28575</xdr:rowOff>
    </xdr:to>
    <xdr:graphicFrame macro="">
      <xdr:nvGraphicFramePr>
        <xdr:cNvPr id="69" name="7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1%20personal%20acad&#233;mico/1%20persaca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ía"/>
      <sheetName val="antigüedad y edad"/>
      <sheetName val="investigación"/>
      <sheetName val="educación superior"/>
      <sheetName val="media superior"/>
      <sheetName val="otras dependencias"/>
      <sheetName val="académicos x dep"/>
      <sheetName val="escolaridad máx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44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43.42578125" style="1" customWidth="1"/>
    <col min="2" max="4" width="10.42578125" style="2" customWidth="1"/>
    <col min="5" max="5" width="11.42578125" style="2"/>
    <col min="6" max="16384" width="11.42578125" style="1"/>
  </cols>
  <sheetData>
    <row r="1" spans="1:11" ht="15" customHeight="1" x14ac:dyDescent="0.2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5" customHeight="1" x14ac:dyDescent="0.2">
      <c r="A4" s="47"/>
      <c r="B4" s="47"/>
      <c r="C4" s="47"/>
      <c r="D4" s="47"/>
      <c r="E4" s="47"/>
      <c r="F4" s="47"/>
      <c r="G4" s="47"/>
    </row>
    <row r="5" spans="1:11" ht="15" customHeight="1" x14ac:dyDescent="0.2">
      <c r="A5" s="48" t="s">
        <v>29</v>
      </c>
      <c r="B5" s="48"/>
      <c r="C5" s="48"/>
      <c r="D5" s="48"/>
      <c r="E5" s="47"/>
      <c r="F5" s="47"/>
      <c r="G5" s="47"/>
    </row>
    <row r="6" spans="1:11" ht="15" customHeight="1" x14ac:dyDescent="0.2"/>
    <row r="7" spans="1:11" ht="15.75" customHeight="1" x14ac:dyDescent="0.2">
      <c r="A7" s="29"/>
      <c r="B7" s="28" t="s">
        <v>18</v>
      </c>
      <c r="C7" s="28"/>
      <c r="D7" s="28"/>
      <c r="F7" s="46"/>
      <c r="G7" s="46"/>
      <c r="H7" s="46"/>
    </row>
    <row r="8" spans="1:11" s="44" customFormat="1" ht="15" customHeight="1" x14ac:dyDescent="0.2">
      <c r="A8" s="27" t="s">
        <v>28</v>
      </c>
      <c r="B8" s="26" t="s">
        <v>16</v>
      </c>
      <c r="C8" s="26" t="s">
        <v>15</v>
      </c>
      <c r="D8" s="26" t="s">
        <v>14</v>
      </c>
      <c r="E8" s="2"/>
      <c r="F8" s="45"/>
      <c r="G8" s="45"/>
      <c r="H8" s="45"/>
    </row>
    <row r="9" spans="1:11" ht="9" customHeight="1" x14ac:dyDescent="0.2">
      <c r="A9" s="17"/>
      <c r="B9" s="25"/>
      <c r="C9" s="25"/>
      <c r="D9" s="25"/>
      <c r="F9" s="19"/>
      <c r="G9" s="19"/>
      <c r="H9" s="19"/>
    </row>
    <row r="10" spans="1:11" ht="15" customHeight="1" x14ac:dyDescent="0.2">
      <c r="A10" s="21" t="s">
        <v>27</v>
      </c>
      <c r="B10" s="8">
        <v>1691</v>
      </c>
      <c r="C10" s="8">
        <v>954</v>
      </c>
      <c r="D10" s="8">
        <f>SUM(B10:C10)</f>
        <v>2645</v>
      </c>
      <c r="E10" s="1"/>
      <c r="F10" s="41" t="s">
        <v>27</v>
      </c>
      <c r="G10" s="38">
        <f>D10</f>
        <v>2645</v>
      </c>
      <c r="H10" s="40">
        <f>+(G10/$G$16)*100</f>
        <v>5.251245805952073</v>
      </c>
    </row>
    <row r="11" spans="1:11" ht="15" customHeight="1" x14ac:dyDescent="0.2">
      <c r="A11" s="21" t="s">
        <v>26</v>
      </c>
      <c r="B11" s="8">
        <v>3019</v>
      </c>
      <c r="C11" s="8">
        <v>2442</v>
      </c>
      <c r="D11" s="8">
        <f>SUM(B11:C11)</f>
        <v>5461</v>
      </c>
      <c r="E11" s="1"/>
      <c r="F11" s="41" t="s">
        <v>26</v>
      </c>
      <c r="G11" s="38">
        <f>D11</f>
        <v>5461</v>
      </c>
      <c r="H11" s="40">
        <f>+(G11/$G$16)*100</f>
        <v>10.841986142270047</v>
      </c>
    </row>
    <row r="12" spans="1:11" ht="15" customHeight="1" x14ac:dyDescent="0.2">
      <c r="A12" s="21" t="s">
        <v>25</v>
      </c>
      <c r="B12" s="8">
        <v>2222</v>
      </c>
      <c r="C12" s="8">
        <v>2315</v>
      </c>
      <c r="D12" s="8">
        <f>SUM(B12:C12)</f>
        <v>4537</v>
      </c>
      <c r="E12" s="1"/>
      <c r="F12" s="41" t="s">
        <v>25</v>
      </c>
      <c r="G12" s="38">
        <f>D12</f>
        <v>4537</v>
      </c>
      <c r="H12" s="40">
        <f>+(G12/$G$16)*100</f>
        <v>9.0075244694157117</v>
      </c>
    </row>
    <row r="13" spans="1:11" ht="15" customHeight="1" x14ac:dyDescent="0.2">
      <c r="A13" s="21" t="s">
        <v>24</v>
      </c>
      <c r="B13" s="8">
        <v>18036</v>
      </c>
      <c r="C13" s="8">
        <v>14520</v>
      </c>
      <c r="D13" s="8">
        <f>SUM(B13:C13)</f>
        <v>32556</v>
      </c>
      <c r="E13" s="1"/>
      <c r="F13" s="41" t="s">
        <v>24</v>
      </c>
      <c r="G13" s="38">
        <f>D13</f>
        <v>32556</v>
      </c>
      <c r="H13" s="40">
        <f>+(G13/$G$16)*100</f>
        <v>64.634993746153384</v>
      </c>
    </row>
    <row r="14" spans="1:11" ht="15" customHeight="1" x14ac:dyDescent="0.2">
      <c r="A14" s="21" t="s">
        <v>23</v>
      </c>
      <c r="B14" s="8">
        <v>2707</v>
      </c>
      <c r="C14" s="8">
        <v>2278</v>
      </c>
      <c r="D14" s="8">
        <f>SUM(B14:C14)</f>
        <v>4985</v>
      </c>
      <c r="E14" s="1"/>
      <c r="F14" s="41" t="s">
        <v>22</v>
      </c>
      <c r="G14" s="38">
        <f>D14</f>
        <v>4985</v>
      </c>
      <c r="H14" s="40">
        <f>+(G14/$G$16)*100</f>
        <v>9.8969604320117526</v>
      </c>
    </row>
    <row r="15" spans="1:11" ht="15" customHeight="1" x14ac:dyDescent="0.2">
      <c r="A15" s="43" t="s">
        <v>21</v>
      </c>
      <c r="B15" s="42">
        <v>139</v>
      </c>
      <c r="C15" s="42">
        <v>46</v>
      </c>
      <c r="D15" s="42">
        <f>SUM(B15:C15)</f>
        <v>185</v>
      </c>
      <c r="E15" s="1"/>
      <c r="F15" s="41" t="s">
        <v>20</v>
      </c>
      <c r="G15" s="38">
        <f>D15</f>
        <v>185</v>
      </c>
      <c r="H15" s="40">
        <f>+(G15/$G$16)*100</f>
        <v>0.36728940419702594</v>
      </c>
    </row>
    <row r="16" spans="1:11" ht="9" customHeight="1" x14ac:dyDescent="0.2">
      <c r="A16" s="17"/>
      <c r="B16" s="39"/>
      <c r="C16" s="39"/>
      <c r="D16" s="39"/>
      <c r="F16" s="19"/>
      <c r="G16" s="38">
        <f>SUM(G10:G15)</f>
        <v>50369</v>
      </c>
      <c r="H16" s="37">
        <f>+(G16/$G$16)*100</f>
        <v>100</v>
      </c>
    </row>
    <row r="17" spans="1:14" ht="15" customHeight="1" x14ac:dyDescent="0.2">
      <c r="A17" s="13" t="s">
        <v>4</v>
      </c>
      <c r="B17" s="12">
        <f>SUM(B10:B15)</f>
        <v>27814</v>
      </c>
      <c r="C17" s="12">
        <f>SUM(C10:C15)</f>
        <v>22555</v>
      </c>
      <c r="D17" s="12">
        <f>SUM(D10:D15)</f>
        <v>50369</v>
      </c>
      <c r="E17" s="1"/>
      <c r="G17" s="23"/>
      <c r="H17" s="23"/>
    </row>
    <row r="18" spans="1:14" ht="12.75" customHeight="1" x14ac:dyDescent="0.2">
      <c r="A18" s="35"/>
      <c r="B18" s="36"/>
      <c r="C18" s="36"/>
      <c r="D18" s="36"/>
      <c r="E18" s="36"/>
      <c r="F18" s="35"/>
      <c r="G18" s="34"/>
      <c r="H18" s="34"/>
    </row>
    <row r="19" spans="1:14" ht="12.75" customHeight="1" x14ac:dyDescent="0.2">
      <c r="A19" s="35"/>
      <c r="B19" s="36"/>
      <c r="C19" s="36"/>
      <c r="D19" s="36"/>
      <c r="E19" s="36"/>
      <c r="F19" s="35"/>
      <c r="G19" s="34"/>
      <c r="H19" s="34"/>
    </row>
    <row r="20" spans="1:14" ht="12.75" customHeight="1" x14ac:dyDescent="0.2">
      <c r="A20" s="35"/>
      <c r="B20" s="36"/>
      <c r="C20" s="36"/>
      <c r="D20" s="36"/>
      <c r="E20" s="36"/>
      <c r="F20" s="35"/>
      <c r="G20" s="34"/>
      <c r="H20" s="34"/>
    </row>
    <row r="21" spans="1:14" s="34" customFormat="1" ht="12.75" customHeight="1" x14ac:dyDescent="0.2">
      <c r="B21" s="25"/>
      <c r="C21" s="25"/>
      <c r="D21" s="25"/>
      <c r="E21" s="25"/>
      <c r="F21" s="17"/>
      <c r="G21" s="1"/>
      <c r="H21" s="1"/>
    </row>
    <row r="22" spans="1:14" x14ac:dyDescent="0.2">
      <c r="B22" s="1"/>
      <c r="C22" s="1"/>
      <c r="D22" s="1"/>
      <c r="E22" s="4"/>
      <c r="F22" s="32"/>
    </row>
    <row r="23" spans="1:14" ht="15" customHeight="1" x14ac:dyDescent="0.2">
      <c r="A23" s="33" t="s">
        <v>19</v>
      </c>
      <c r="B23" s="33"/>
      <c r="C23" s="33"/>
      <c r="D23" s="33"/>
      <c r="E23" s="4"/>
      <c r="F23" s="32"/>
    </row>
    <row r="24" spans="1:14" ht="13.5" customHeight="1" x14ac:dyDescent="0.2">
      <c r="A24" s="31"/>
      <c r="B24" s="31"/>
      <c r="C24" s="30"/>
      <c r="D24" s="17"/>
      <c r="E24" s="1"/>
    </row>
    <row r="25" spans="1:14" ht="15" customHeight="1" x14ac:dyDescent="0.2">
      <c r="A25" s="29"/>
      <c r="B25" s="28" t="s">
        <v>18</v>
      </c>
      <c r="C25" s="28"/>
      <c r="D25" s="28"/>
      <c r="E25" s="1"/>
    </row>
    <row r="26" spans="1:14" ht="15" customHeight="1" x14ac:dyDescent="0.2">
      <c r="A26" s="27" t="s">
        <v>17</v>
      </c>
      <c r="B26" s="26" t="s">
        <v>16</v>
      </c>
      <c r="C26" s="26" t="s">
        <v>15</v>
      </c>
      <c r="D26" s="26" t="s">
        <v>14</v>
      </c>
      <c r="E26" s="1"/>
    </row>
    <row r="27" spans="1:14" ht="9" customHeight="1" x14ac:dyDescent="0.2">
      <c r="A27" s="17"/>
      <c r="B27" s="25"/>
      <c r="C27" s="25"/>
      <c r="D27" s="25"/>
      <c r="E27" s="1"/>
      <c r="F27" s="19"/>
      <c r="G27" s="24"/>
      <c r="H27" s="24"/>
      <c r="I27" s="24"/>
    </row>
    <row r="28" spans="1:14" ht="15" customHeight="1" x14ac:dyDescent="0.2">
      <c r="A28" s="21" t="s">
        <v>13</v>
      </c>
      <c r="B28" s="20">
        <v>731</v>
      </c>
      <c r="C28" s="20">
        <v>814</v>
      </c>
      <c r="D28" s="20">
        <f>SUM(B28:C28)</f>
        <v>1545</v>
      </c>
      <c r="E28" s="1"/>
      <c r="F28" s="14" t="s">
        <v>13</v>
      </c>
      <c r="G28" s="19"/>
      <c r="H28" s="15">
        <f>D28</f>
        <v>1545</v>
      </c>
      <c r="I28" s="14">
        <f>D28/$D$37*100</f>
        <v>3.0673628620778652</v>
      </c>
      <c r="J28" s="18"/>
      <c r="L28" s="23"/>
      <c r="M28" s="22"/>
      <c r="N28" s="2"/>
    </row>
    <row r="29" spans="1:14" ht="15" customHeight="1" x14ac:dyDescent="0.2">
      <c r="A29" s="21" t="s">
        <v>12</v>
      </c>
      <c r="B29" s="20">
        <v>2022</v>
      </c>
      <c r="C29" s="20">
        <v>1039</v>
      </c>
      <c r="D29" s="20">
        <f>SUM(B29:C29)</f>
        <v>3061</v>
      </c>
      <c r="E29" s="1"/>
      <c r="F29" s="14" t="s">
        <v>12</v>
      </c>
      <c r="G29" s="19"/>
      <c r="H29" s="15">
        <f>D29</f>
        <v>3061</v>
      </c>
      <c r="I29" s="14">
        <f>D29/$D$37*100</f>
        <v>6.0771506283626833</v>
      </c>
      <c r="J29" s="18"/>
      <c r="L29" s="23"/>
      <c r="M29" s="22"/>
      <c r="N29" s="2"/>
    </row>
    <row r="30" spans="1:14" ht="15" customHeight="1" x14ac:dyDescent="0.2">
      <c r="A30" s="21" t="s">
        <v>11</v>
      </c>
      <c r="B30" s="20">
        <v>14180</v>
      </c>
      <c r="C30" s="20">
        <v>10281</v>
      </c>
      <c r="D30" s="20">
        <f>SUM(B30:C30)</f>
        <v>24461</v>
      </c>
      <c r="E30" s="1"/>
      <c r="F30" s="14" t="s">
        <v>11</v>
      </c>
      <c r="G30" s="19"/>
      <c r="H30" s="15">
        <f>D30</f>
        <v>24461</v>
      </c>
      <c r="I30" s="14">
        <f>D30/$D$37*100</f>
        <v>48.563600627370008</v>
      </c>
      <c r="L30" s="23"/>
      <c r="M30" s="22"/>
      <c r="N30" s="2"/>
    </row>
    <row r="31" spans="1:14" ht="15" customHeight="1" x14ac:dyDescent="0.2">
      <c r="A31" s="21" t="s">
        <v>10</v>
      </c>
      <c r="B31" s="20">
        <v>479</v>
      </c>
      <c r="C31" s="20">
        <v>904</v>
      </c>
      <c r="D31" s="20">
        <f>SUM(B31:C31)</f>
        <v>1383</v>
      </c>
      <c r="E31" s="1"/>
      <c r="F31" s="14" t="s">
        <v>10</v>
      </c>
      <c r="G31" s="19"/>
      <c r="H31" s="15">
        <f>D31</f>
        <v>1383</v>
      </c>
      <c r="I31" s="14">
        <f>D31/$D$37*100</f>
        <v>2.7457364648891183</v>
      </c>
      <c r="L31" s="23"/>
      <c r="M31" s="22"/>
      <c r="N31" s="2"/>
    </row>
    <row r="32" spans="1:14" ht="15" customHeight="1" x14ac:dyDescent="0.2">
      <c r="A32" s="21" t="s">
        <v>9</v>
      </c>
      <c r="B32" s="20">
        <v>6351</v>
      </c>
      <c r="C32" s="20">
        <v>5566</v>
      </c>
      <c r="D32" s="20">
        <f>SUM(B32:C32)</f>
        <v>11917</v>
      </c>
      <c r="E32" s="1"/>
      <c r="F32" s="14" t="s">
        <v>9</v>
      </c>
      <c r="G32" s="19"/>
      <c r="H32" s="15">
        <f>D32</f>
        <v>11917</v>
      </c>
      <c r="I32" s="14">
        <f>D32/$D$37*100</f>
        <v>23.659393674680857</v>
      </c>
      <c r="J32" s="18"/>
      <c r="L32" s="23"/>
      <c r="M32" s="22"/>
      <c r="N32" s="2"/>
    </row>
    <row r="33" spans="1:14" ht="15" customHeight="1" x14ac:dyDescent="0.2">
      <c r="A33" s="21" t="s">
        <v>8</v>
      </c>
      <c r="B33" s="20">
        <v>1502</v>
      </c>
      <c r="C33" s="20">
        <v>1744</v>
      </c>
      <c r="D33" s="20">
        <f>SUM(B33:C33)</f>
        <v>3246</v>
      </c>
      <c r="E33" s="1"/>
      <c r="F33" s="14" t="s">
        <v>8</v>
      </c>
      <c r="G33" s="19"/>
      <c r="H33" s="15">
        <f>D33</f>
        <v>3246</v>
      </c>
      <c r="I33" s="14">
        <f>D33/$D$37*100</f>
        <v>6.4444400325597089</v>
      </c>
      <c r="L33" s="23"/>
      <c r="M33" s="22"/>
      <c r="N33" s="2"/>
    </row>
    <row r="34" spans="1:14" ht="15" customHeight="1" x14ac:dyDescent="0.2">
      <c r="A34" s="21" t="s">
        <v>7</v>
      </c>
      <c r="B34" s="20">
        <v>1922</v>
      </c>
      <c r="C34" s="20">
        <v>1690</v>
      </c>
      <c r="D34" s="20">
        <f>SUM(B34:C34)</f>
        <v>3612</v>
      </c>
      <c r="E34" s="1"/>
      <c r="F34" s="14" t="s">
        <v>7</v>
      </c>
      <c r="G34" s="19"/>
      <c r="H34" s="15">
        <f>D34</f>
        <v>3612</v>
      </c>
      <c r="I34" s="14">
        <f>D34/$D$37*100</f>
        <v>7.1710774484305819</v>
      </c>
      <c r="L34" s="23"/>
      <c r="M34" s="22"/>
      <c r="N34" s="2"/>
    </row>
    <row r="35" spans="1:14" ht="15" customHeight="1" x14ac:dyDescent="0.2">
      <c r="A35" s="21" t="s">
        <v>6</v>
      </c>
      <c r="B35" s="20">
        <v>627</v>
      </c>
      <c r="C35" s="20">
        <v>517</v>
      </c>
      <c r="D35" s="20">
        <f>SUM(B35:C35)</f>
        <v>1144</v>
      </c>
      <c r="E35" s="1"/>
      <c r="F35" s="14" t="s">
        <v>5</v>
      </c>
      <c r="G35" s="19"/>
      <c r="H35" s="15">
        <f>D35</f>
        <v>1144</v>
      </c>
      <c r="I35" s="14">
        <f>D35/$D$37*100</f>
        <v>2.2712382616291769</v>
      </c>
      <c r="J35" s="18"/>
      <c r="M35" s="18"/>
    </row>
    <row r="36" spans="1:14" ht="9" customHeight="1" x14ac:dyDescent="0.2">
      <c r="A36" s="17"/>
      <c r="B36" s="16"/>
      <c r="C36" s="16"/>
      <c r="D36" s="16"/>
      <c r="E36" s="1"/>
      <c r="F36" s="15"/>
      <c r="G36" s="15"/>
      <c r="H36" s="15">
        <f>SUM(H28:H35)</f>
        <v>50369</v>
      </c>
      <c r="I36" s="14">
        <f>D37/$D$37*100</f>
        <v>100</v>
      </c>
    </row>
    <row r="37" spans="1:14" ht="15" customHeight="1" x14ac:dyDescent="0.2">
      <c r="A37" s="13" t="s">
        <v>4</v>
      </c>
      <c r="B37" s="12">
        <f>SUM(B28:B35)</f>
        <v>27814</v>
      </c>
      <c r="C37" s="12">
        <f>SUM(C28:C35)</f>
        <v>22555</v>
      </c>
      <c r="D37" s="12">
        <f>SUM(B37:C37)</f>
        <v>50369</v>
      </c>
      <c r="E37" s="1"/>
    </row>
    <row r="38" spans="1:14" ht="12.75" customHeight="1" x14ac:dyDescent="0.2">
      <c r="A38" s="2"/>
      <c r="C38" s="1"/>
      <c r="D38" s="1"/>
      <c r="E38" s="1"/>
    </row>
    <row r="39" spans="1:14" x14ac:dyDescent="0.2">
      <c r="A39" s="11" t="s">
        <v>3</v>
      </c>
      <c r="B39" s="8"/>
      <c r="C39" s="8"/>
      <c r="D39" s="8"/>
      <c r="E39" s="8"/>
      <c r="F39" s="7"/>
      <c r="G39" s="7"/>
      <c r="H39" s="7"/>
      <c r="I39" s="7"/>
      <c r="J39" s="7"/>
    </row>
    <row r="40" spans="1:14" x14ac:dyDescent="0.2">
      <c r="A40" s="10" t="s">
        <v>2</v>
      </c>
      <c r="B40" s="9"/>
      <c r="C40" s="8"/>
      <c r="D40" s="8"/>
      <c r="E40" s="8"/>
      <c r="F40" s="7"/>
      <c r="G40" s="7"/>
      <c r="H40" s="7"/>
      <c r="I40" s="7"/>
      <c r="J40" s="7"/>
    </row>
    <row r="41" spans="1:14" x14ac:dyDescent="0.2">
      <c r="A41" s="6" t="s">
        <v>1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4" x14ac:dyDescent="0.2">
      <c r="B42" s="1"/>
      <c r="C42" s="1"/>
      <c r="D42" s="1"/>
      <c r="E42" s="1"/>
      <c r="G42" s="5"/>
      <c r="H42" s="4"/>
    </row>
    <row r="43" spans="1:14" x14ac:dyDescent="0.2">
      <c r="A43" s="3" t="s">
        <v>0</v>
      </c>
    </row>
    <row r="44" spans="1:14" x14ac:dyDescent="0.2">
      <c r="B44" s="1"/>
      <c r="C44" s="1"/>
      <c r="D44" s="1"/>
    </row>
  </sheetData>
  <mergeCells count="7">
    <mergeCell ref="A41:K41"/>
    <mergeCell ref="A1:K1"/>
    <mergeCell ref="A2:K2"/>
    <mergeCell ref="A5:D5"/>
    <mergeCell ref="B7:D7"/>
    <mergeCell ref="A23:D23"/>
    <mergeCell ref="B25:D25"/>
  </mergeCells>
  <printOptions horizontalCentered="1"/>
  <pageMargins left="0.59" right="0.59" top="0.79000000000000015" bottom="0.79000000000000015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2019-07-10T01:26:09Z</dcterms:created>
  <dcterms:modified xsi:type="dcterms:W3CDTF">2019-07-10T01:26:19Z</dcterms:modified>
</cp:coreProperties>
</file>