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oblación" sheetId="1" r:id="rId1"/>
  </sheets>
  <definedNames>
    <definedName name="_xlnm.Database">#REF!</definedName>
    <definedName name="Excel_BuiltIn_Database">#REF!</definedName>
  </definedNames>
  <calcPr calcId="144525" concurrentCalc="0"/>
</workbook>
</file>

<file path=xl/calcChain.xml><?xml version="1.0" encoding="utf-8"?>
<calcChain xmlns="http://schemas.openxmlformats.org/spreadsheetml/2006/main">
  <c r="B7" i="1" l="1"/>
  <c r="C7" i="1"/>
  <c r="D7" i="1"/>
  <c r="E9" i="1"/>
  <c r="E10" i="1"/>
  <c r="E7" i="1"/>
  <c r="F7" i="1"/>
  <c r="G7" i="1"/>
  <c r="H8" i="1"/>
  <c r="H9" i="1"/>
  <c r="H10" i="1"/>
  <c r="H11" i="1"/>
  <c r="H12" i="1"/>
  <c r="H7" i="1"/>
  <c r="I8" i="1"/>
  <c r="I9" i="1"/>
  <c r="I10" i="1"/>
  <c r="I11" i="1"/>
  <c r="I12" i="1"/>
  <c r="I7" i="1"/>
  <c r="J8" i="1"/>
  <c r="J9" i="1"/>
  <c r="J10" i="1"/>
  <c r="J11" i="1"/>
  <c r="J12" i="1"/>
  <c r="J7" i="1"/>
  <c r="K8" i="1"/>
  <c r="K9" i="1"/>
  <c r="K10" i="1"/>
  <c r="K11" i="1"/>
  <c r="K12" i="1"/>
  <c r="K7" i="1"/>
  <c r="L8" i="1"/>
  <c r="L9" i="1"/>
  <c r="L10" i="1"/>
  <c r="L11" i="1"/>
  <c r="L12" i="1"/>
  <c r="L7" i="1"/>
  <c r="M8" i="1"/>
  <c r="M9" i="1"/>
  <c r="M10" i="1"/>
  <c r="M17" i="1"/>
  <c r="M11" i="1"/>
  <c r="M12" i="1"/>
  <c r="M7" i="1"/>
  <c r="N8" i="1"/>
  <c r="N9" i="1"/>
  <c r="N10" i="1"/>
  <c r="N11" i="1"/>
  <c r="N12" i="1"/>
  <c r="N7" i="1"/>
  <c r="O8" i="1"/>
  <c r="O9" i="1"/>
  <c r="O10" i="1"/>
  <c r="O11" i="1"/>
  <c r="O12" i="1"/>
  <c r="O7" i="1"/>
  <c r="P8" i="1"/>
  <c r="P9" i="1"/>
  <c r="P10" i="1"/>
  <c r="P11" i="1"/>
  <c r="P12" i="1"/>
  <c r="P7" i="1"/>
  <c r="Q8" i="1"/>
  <c r="Q9" i="1"/>
  <c r="Q11" i="1"/>
  <c r="Q12" i="1"/>
  <c r="Q7" i="1"/>
  <c r="R8" i="1"/>
  <c r="R9" i="1"/>
  <c r="R11" i="1"/>
  <c r="R12" i="1"/>
  <c r="R7" i="1"/>
  <c r="S8" i="1"/>
  <c r="S9" i="1"/>
  <c r="S11" i="1"/>
  <c r="S12" i="1"/>
  <c r="S7" i="1"/>
  <c r="T8" i="1"/>
  <c r="T9" i="1"/>
  <c r="T11" i="1"/>
  <c r="T12" i="1"/>
  <c r="T7" i="1"/>
  <c r="B13" i="1"/>
  <c r="C13" i="1"/>
  <c r="D13" i="1"/>
  <c r="E15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B20" i="1"/>
  <c r="B21" i="1"/>
  <c r="B22" i="1"/>
  <c r="B23" i="1"/>
  <c r="B24" i="1"/>
  <c r="B19" i="1"/>
  <c r="C20" i="1"/>
  <c r="C21" i="1"/>
  <c r="C22" i="1"/>
  <c r="C23" i="1"/>
  <c r="C24" i="1"/>
  <c r="C19" i="1"/>
  <c r="D19" i="1"/>
  <c r="E21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</calcChain>
</file>

<file path=xl/sharedStrings.xml><?xml version="1.0" encoding="utf-8"?>
<sst xmlns="http://schemas.openxmlformats.org/spreadsheetml/2006/main" count="55" uniqueCount="34">
  <si>
    <t>FUENTE: Dirección General de Administración Escolar, UNAM.</t>
  </si>
  <si>
    <r>
      <t>b</t>
    </r>
    <r>
      <rPr>
        <sz val="8"/>
        <rFont val="Arial"/>
        <family val="2"/>
      </rPr>
      <t xml:space="preserve"> Incluye Iniciación Universitaria.</t>
    </r>
  </si>
  <si>
    <r>
      <t>a</t>
    </r>
    <r>
      <rPr>
        <sz val="8"/>
        <rFont val="Arial"/>
        <family val="2"/>
      </rPr>
      <t xml:space="preserve"> Incluye al Sistema Universidad Abierta y Educación a Distancia.</t>
    </r>
  </si>
  <si>
    <t>Posgrado</t>
  </si>
  <si>
    <t>Licenciatura</t>
  </si>
  <si>
    <t>-</t>
  </si>
  <si>
    <t>Técnico</t>
  </si>
  <si>
    <r>
      <t>Bachillerato</t>
    </r>
    <r>
      <rPr>
        <vertAlign val="superscript"/>
        <sz val="10"/>
        <rFont val="Arial"/>
        <family val="2"/>
      </rPr>
      <t>b</t>
    </r>
  </si>
  <si>
    <t>Propedéutico Música</t>
  </si>
  <si>
    <t>Reingreso</t>
  </si>
  <si>
    <t>Primer Ingreso</t>
  </si>
  <si>
    <t>Población escolar total</t>
  </si>
  <si>
    <t>2017-2018</t>
  </si>
  <si>
    <t>2016-2017</t>
  </si>
  <si>
    <t>2015-2016</t>
  </si>
  <si>
    <t>2014-2015</t>
  </si>
  <si>
    <t>2013-2014</t>
  </si>
  <si>
    <t>2012-2013</t>
  </si>
  <si>
    <t>2011-2012</t>
  </si>
  <si>
    <t>2010-2011</t>
  </si>
  <si>
    <t>2009-2010</t>
  </si>
  <si>
    <t>2008-2009</t>
  </si>
  <si>
    <t>2007-2008</t>
  </si>
  <si>
    <t>2006-2007</t>
  </si>
  <si>
    <t>2005-2006</t>
  </si>
  <si>
    <t>2004-2005</t>
  </si>
  <si>
    <t>2003-2004</t>
  </si>
  <si>
    <t>2002-2003</t>
  </si>
  <si>
    <t>2001-2002</t>
  </si>
  <si>
    <t>2000-2001</t>
  </si>
  <si>
    <t>1999-2000</t>
  </si>
  <si>
    <t>2000-2018</t>
  </si>
  <si>
    <r>
      <t>POBLACIÓN ESCOLAR</t>
    </r>
    <r>
      <rPr>
        <b/>
        <vertAlign val="superscript"/>
        <sz val="10"/>
        <rFont val="Arial"/>
        <family val="2"/>
      </rPr>
      <t>a</t>
    </r>
  </si>
  <si>
    <t>UNAM. ALUMNOS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</si>
</sst>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3">
    <xf numFmtId="0" fontId="0" fillId="0" borderId="0"/>
    <xf numFmtId="0" fontId="11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indent="1"/>
    </xf>
    <xf numFmtId="0" fontId="5" fillId="0" borderId="0" xfId="0" applyFont="1"/>
    <xf numFmtId="0" fontId="5" fillId="0" borderId="0" xfId="0" applyFont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4" fillId="0" borderId="0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indent="1"/>
    </xf>
    <xf numFmtId="0" fontId="6" fillId="0" borderId="0" xfId="0" applyFont="1"/>
    <xf numFmtId="0" fontId="4" fillId="0" borderId="1" xfId="0" applyFont="1" applyBorder="1" applyAlignment="1">
      <alignment horizontal="right" indent="1"/>
    </xf>
    <xf numFmtId="0" fontId="4" fillId="0" borderId="1" xfId="0" applyFont="1" applyBorder="1"/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Alignment="1">
      <alignment vertical="center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</cellXfs>
  <cellStyles count="13">
    <cellStyle name="Buena 2" xfId="1"/>
    <cellStyle name="Correcto 2" xfId="2"/>
    <cellStyle name="Euro" xfId="3"/>
    <cellStyle name="Normal" xfId="0" builtinId="0"/>
    <cellStyle name="Normal 2" xfId="4"/>
    <cellStyle name="Normal 2 2" xfId="5"/>
    <cellStyle name="Normal 2 3" xfId="6"/>
    <cellStyle name="Normal 2 3 2" xfId="7"/>
    <cellStyle name="Normal 2_c23 programas dgapa proyectos" xfId="8"/>
    <cellStyle name="Normal 3" xfId="9"/>
    <cellStyle name="Normal 3 2" xfId="10"/>
    <cellStyle name="Porcentual 2" xfId="11"/>
    <cellStyle name="Porcentual 2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workbookViewId="0">
      <selection sqref="A1:T1"/>
    </sheetView>
  </sheetViews>
  <sheetFormatPr baseColWidth="10" defaultColWidth="10.7109375" defaultRowHeight="12.75" x14ac:dyDescent="0.2"/>
  <cols>
    <col min="1" max="1" width="30.7109375" style="1" customWidth="1"/>
    <col min="2" max="2" width="11.42578125" style="1" customWidth="1"/>
    <col min="3" max="12" width="10.7109375" style="1"/>
    <col min="13" max="19" width="11.42578125" style="1" customWidth="1"/>
    <col min="20" max="201" width="9.140625" style="1" customWidth="1"/>
    <col min="202" max="16384" width="10.7109375" style="1"/>
  </cols>
  <sheetData>
    <row r="1" spans="1:20" s="13" customFormat="1" ht="15" customHeight="1" x14ac:dyDescent="0.2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13" customFormat="1" ht="15" customHeight="1" x14ac:dyDescent="0.2">
      <c r="A2" s="23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spans="1:20" s="13" customFormat="1" ht="15" customHeight="1" x14ac:dyDescent="0.2">
      <c r="A3" s="23" t="s">
        <v>31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s="13" customFormat="1" ht="15" customHeight="1" x14ac:dyDescent="0.2">
      <c r="A4" s="22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20" s="11" customFormat="1" ht="15" customHeight="1" x14ac:dyDescent="0.2">
      <c r="A5" s="20"/>
      <c r="B5" s="19" t="s">
        <v>30</v>
      </c>
      <c r="C5" s="19" t="s">
        <v>29</v>
      </c>
      <c r="D5" s="19" t="s">
        <v>28</v>
      </c>
      <c r="E5" s="19" t="s">
        <v>27</v>
      </c>
      <c r="F5" s="19" t="s">
        <v>26</v>
      </c>
      <c r="G5" s="19" t="s">
        <v>25</v>
      </c>
      <c r="H5" s="19" t="s">
        <v>24</v>
      </c>
      <c r="I5" s="19" t="s">
        <v>23</v>
      </c>
      <c r="J5" s="19" t="s">
        <v>22</v>
      </c>
      <c r="K5" s="19" t="s">
        <v>21</v>
      </c>
      <c r="L5" s="19" t="s">
        <v>20</v>
      </c>
      <c r="M5" s="19" t="s">
        <v>19</v>
      </c>
      <c r="N5" s="19" t="s">
        <v>18</v>
      </c>
      <c r="O5" s="19" t="s">
        <v>17</v>
      </c>
      <c r="P5" s="19" t="s">
        <v>16</v>
      </c>
      <c r="Q5" s="19" t="s">
        <v>15</v>
      </c>
      <c r="R5" s="19" t="s">
        <v>14</v>
      </c>
      <c r="S5" s="19" t="s">
        <v>13</v>
      </c>
      <c r="T5" s="19" t="s">
        <v>12</v>
      </c>
    </row>
    <row r="6" spans="1:20" s="13" customFormat="1" ht="9" customHeight="1" x14ac:dyDescent="0.2">
      <c r="A6" s="18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20" s="13" customFormat="1" ht="15" customHeight="1" x14ac:dyDescent="0.2">
      <c r="A7" s="15" t="s">
        <v>11</v>
      </c>
      <c r="B7" s="14">
        <f t="shared" ref="B7:T7" si="0">SUM(B8:B12)</f>
        <v>255226</v>
      </c>
      <c r="C7" s="14">
        <f t="shared" si="0"/>
        <v>245317</v>
      </c>
      <c r="D7" s="14">
        <f t="shared" si="0"/>
        <v>251149</v>
      </c>
      <c r="E7" s="14">
        <f t="shared" si="0"/>
        <v>259036</v>
      </c>
      <c r="F7" s="14">
        <f t="shared" si="0"/>
        <v>269143</v>
      </c>
      <c r="G7" s="14">
        <f t="shared" si="0"/>
        <v>279054</v>
      </c>
      <c r="H7" s="14">
        <f t="shared" si="0"/>
        <v>286484</v>
      </c>
      <c r="I7" s="14">
        <f t="shared" si="0"/>
        <v>292889</v>
      </c>
      <c r="J7" s="14">
        <f t="shared" si="0"/>
        <v>299688</v>
      </c>
      <c r="K7" s="14">
        <f t="shared" si="0"/>
        <v>305969</v>
      </c>
      <c r="L7" s="14">
        <f t="shared" si="0"/>
        <v>314557</v>
      </c>
      <c r="M7" s="14">
        <f t="shared" si="0"/>
        <v>316589</v>
      </c>
      <c r="N7" s="14">
        <f t="shared" si="0"/>
        <v>324413</v>
      </c>
      <c r="O7" s="14">
        <f t="shared" si="0"/>
        <v>330382</v>
      </c>
      <c r="P7" s="14">
        <f t="shared" si="0"/>
        <v>337763</v>
      </c>
      <c r="Q7" s="14">
        <f t="shared" si="0"/>
        <v>342542</v>
      </c>
      <c r="R7" s="14">
        <f t="shared" si="0"/>
        <v>346730</v>
      </c>
      <c r="S7" s="14">
        <f t="shared" si="0"/>
        <v>349539</v>
      </c>
      <c r="T7" s="14">
        <f t="shared" si="0"/>
        <v>349515</v>
      </c>
    </row>
    <row r="8" spans="1:20" s="11" customFormat="1" ht="15" customHeight="1" x14ac:dyDescent="0.2">
      <c r="A8" s="12" t="s">
        <v>8</v>
      </c>
      <c r="B8" s="6">
        <v>541</v>
      </c>
      <c r="C8" s="6">
        <v>607</v>
      </c>
      <c r="D8" s="6">
        <v>641</v>
      </c>
      <c r="E8" s="6">
        <v>651</v>
      </c>
      <c r="F8" s="6">
        <v>588</v>
      </c>
      <c r="G8" s="6">
        <v>585</v>
      </c>
      <c r="H8" s="6">
        <f t="shared" ref="H8:T8" si="1">+H14+H20</f>
        <v>745</v>
      </c>
      <c r="I8" s="6">
        <f t="shared" si="1"/>
        <v>729</v>
      </c>
      <c r="J8" s="6">
        <f t="shared" si="1"/>
        <v>739</v>
      </c>
      <c r="K8" s="6">
        <f t="shared" si="1"/>
        <v>738</v>
      </c>
      <c r="L8" s="6">
        <f t="shared" si="1"/>
        <v>746</v>
      </c>
      <c r="M8" s="6">
        <f t="shared" si="1"/>
        <v>767</v>
      </c>
      <c r="N8" s="6">
        <f t="shared" si="1"/>
        <v>833</v>
      </c>
      <c r="O8" s="6">
        <f t="shared" si="1"/>
        <v>812</v>
      </c>
      <c r="P8" s="6">
        <f t="shared" si="1"/>
        <v>804</v>
      </c>
      <c r="Q8" s="6">
        <f t="shared" si="1"/>
        <v>742</v>
      </c>
      <c r="R8" s="6">
        <f t="shared" si="1"/>
        <v>923</v>
      </c>
      <c r="S8" s="6">
        <f t="shared" si="1"/>
        <v>904</v>
      </c>
      <c r="T8" s="6">
        <f t="shared" si="1"/>
        <v>898</v>
      </c>
    </row>
    <row r="9" spans="1:20" s="11" customFormat="1" ht="15" customHeight="1" x14ac:dyDescent="0.2">
      <c r="A9" s="12" t="s">
        <v>7</v>
      </c>
      <c r="B9" s="6">
        <v>100926</v>
      </c>
      <c r="C9" s="6">
        <v>95372</v>
      </c>
      <c r="D9" s="6">
        <v>96798</v>
      </c>
      <c r="E9" s="6">
        <f>98804+1307</f>
        <v>100111</v>
      </c>
      <c r="F9" s="6">
        <v>104554</v>
      </c>
      <c r="G9" s="6">
        <v>105972</v>
      </c>
      <c r="H9" s="6">
        <f t="shared" ref="H9:T9" si="2">+H15+H21</f>
        <v>106913</v>
      </c>
      <c r="I9" s="6">
        <f t="shared" si="2"/>
        <v>106298</v>
      </c>
      <c r="J9" s="6">
        <f t="shared" si="2"/>
        <v>107447</v>
      </c>
      <c r="K9" s="6">
        <f t="shared" si="2"/>
        <v>107848</v>
      </c>
      <c r="L9" s="6">
        <f t="shared" si="2"/>
        <v>108699</v>
      </c>
      <c r="M9" s="6">
        <f t="shared" si="2"/>
        <v>109530</v>
      </c>
      <c r="N9" s="6">
        <f t="shared" si="2"/>
        <v>110119</v>
      </c>
      <c r="O9" s="6">
        <f t="shared" si="2"/>
        <v>111982</v>
      </c>
      <c r="P9" s="6">
        <f t="shared" si="2"/>
        <v>113179</v>
      </c>
      <c r="Q9" s="6">
        <f t="shared" si="2"/>
        <v>112576</v>
      </c>
      <c r="R9" s="6">
        <f t="shared" si="2"/>
        <v>112229</v>
      </c>
      <c r="S9" s="6">
        <f t="shared" si="2"/>
        <v>112624</v>
      </c>
      <c r="T9" s="6">
        <f t="shared" si="2"/>
        <v>114116</v>
      </c>
    </row>
    <row r="10" spans="1:20" s="11" customFormat="1" ht="15" customHeight="1" x14ac:dyDescent="0.2">
      <c r="A10" s="12" t="s">
        <v>6</v>
      </c>
      <c r="B10" s="6">
        <v>2317</v>
      </c>
      <c r="C10" s="6">
        <v>2013</v>
      </c>
      <c r="D10" s="6">
        <v>1867</v>
      </c>
      <c r="E10" s="6">
        <f>977+744</f>
        <v>1721</v>
      </c>
      <c r="F10" s="6">
        <v>1609</v>
      </c>
      <c r="G10" s="6">
        <v>2479</v>
      </c>
      <c r="H10" s="6">
        <f t="shared" ref="H10:P10" si="3">+H16+H22</f>
        <v>1645</v>
      </c>
      <c r="I10" s="6">
        <f t="shared" si="3"/>
        <v>1264</v>
      </c>
      <c r="J10" s="6">
        <f t="shared" si="3"/>
        <v>1084</v>
      </c>
      <c r="K10" s="6">
        <f t="shared" si="3"/>
        <v>1064</v>
      </c>
      <c r="L10" s="6">
        <f t="shared" si="3"/>
        <v>1024</v>
      </c>
      <c r="M10" s="6">
        <f t="shared" si="3"/>
        <v>362</v>
      </c>
      <c r="N10" s="6">
        <f t="shared" si="3"/>
        <v>97</v>
      </c>
      <c r="O10" s="6">
        <f t="shared" si="3"/>
        <v>3</v>
      </c>
      <c r="P10" s="6">
        <f t="shared" si="3"/>
        <v>5</v>
      </c>
      <c r="Q10" s="6" t="s">
        <v>5</v>
      </c>
      <c r="R10" s="6" t="s">
        <v>5</v>
      </c>
      <c r="S10" s="6" t="s">
        <v>5</v>
      </c>
      <c r="T10" s="16" t="s">
        <v>5</v>
      </c>
    </row>
    <row r="11" spans="1:20" s="11" customFormat="1" ht="15" customHeight="1" x14ac:dyDescent="0.2">
      <c r="A11" s="12" t="s">
        <v>4</v>
      </c>
      <c r="B11" s="6">
        <v>134172</v>
      </c>
      <c r="C11" s="6">
        <v>130778</v>
      </c>
      <c r="D11" s="6">
        <v>133933</v>
      </c>
      <c r="E11" s="6">
        <v>138023</v>
      </c>
      <c r="F11" s="6">
        <v>143405</v>
      </c>
      <c r="G11" s="6">
        <v>150253</v>
      </c>
      <c r="H11" s="6">
        <f t="shared" ref="H11:P11" si="4">+H17+H23</f>
        <v>156434</v>
      </c>
      <c r="I11" s="6">
        <f t="shared" si="4"/>
        <v>163368</v>
      </c>
      <c r="J11" s="6">
        <f t="shared" si="4"/>
        <v>167891</v>
      </c>
      <c r="K11" s="6">
        <f t="shared" si="4"/>
        <v>172444</v>
      </c>
      <c r="L11" s="6">
        <f t="shared" si="4"/>
        <v>179052</v>
      </c>
      <c r="M11" s="6">
        <f t="shared" si="4"/>
        <v>180763</v>
      </c>
      <c r="N11" s="6">
        <f t="shared" si="4"/>
        <v>187195</v>
      </c>
      <c r="O11" s="6">
        <f t="shared" si="4"/>
        <v>190707</v>
      </c>
      <c r="P11" s="6">
        <f t="shared" si="4"/>
        <v>196565</v>
      </c>
      <c r="Q11" s="6">
        <f t="shared" ref="Q11:T12" si="5">+Q17+Q23</f>
        <v>201206</v>
      </c>
      <c r="R11" s="6">
        <f t="shared" si="5"/>
        <v>204940</v>
      </c>
      <c r="S11" s="6">
        <f t="shared" si="5"/>
        <v>205648</v>
      </c>
      <c r="T11" s="6">
        <f t="shared" si="5"/>
        <v>204191</v>
      </c>
    </row>
    <row r="12" spans="1:20" s="11" customFormat="1" ht="15" customHeight="1" x14ac:dyDescent="0.2">
      <c r="A12" s="12" t="s">
        <v>3</v>
      </c>
      <c r="B12" s="6">
        <v>17270</v>
      </c>
      <c r="C12" s="6">
        <v>16547</v>
      </c>
      <c r="D12" s="6">
        <v>17910</v>
      </c>
      <c r="E12" s="6">
        <v>18530</v>
      </c>
      <c r="F12" s="6">
        <v>18987</v>
      </c>
      <c r="G12" s="6">
        <v>19765</v>
      </c>
      <c r="H12" s="6">
        <f t="shared" ref="H12:P12" si="6">+H18+H24</f>
        <v>20747</v>
      </c>
      <c r="I12" s="6">
        <f t="shared" si="6"/>
        <v>21230</v>
      </c>
      <c r="J12" s="6">
        <f t="shared" si="6"/>
        <v>22527</v>
      </c>
      <c r="K12" s="6">
        <f t="shared" si="6"/>
        <v>23875</v>
      </c>
      <c r="L12" s="6">
        <f t="shared" si="6"/>
        <v>25036</v>
      </c>
      <c r="M12" s="6">
        <f t="shared" si="6"/>
        <v>25167</v>
      </c>
      <c r="N12" s="6">
        <f t="shared" si="6"/>
        <v>26169</v>
      </c>
      <c r="O12" s="6">
        <f t="shared" si="6"/>
        <v>26878</v>
      </c>
      <c r="P12" s="6">
        <f t="shared" si="6"/>
        <v>27210</v>
      </c>
      <c r="Q12" s="6">
        <f t="shared" si="5"/>
        <v>28018</v>
      </c>
      <c r="R12" s="6">
        <f t="shared" si="5"/>
        <v>28638</v>
      </c>
      <c r="S12" s="6">
        <f t="shared" si="5"/>
        <v>30363</v>
      </c>
      <c r="T12" s="6">
        <f t="shared" si="5"/>
        <v>30310</v>
      </c>
    </row>
    <row r="13" spans="1:20" s="13" customFormat="1" ht="15" customHeight="1" x14ac:dyDescent="0.2">
      <c r="A13" s="15" t="s">
        <v>10</v>
      </c>
      <c r="B13" s="14">
        <f t="shared" ref="B13:T13" si="7">SUM(B14:B18)</f>
        <v>68458</v>
      </c>
      <c r="C13" s="14">
        <f t="shared" si="7"/>
        <v>68343</v>
      </c>
      <c r="D13" s="14">
        <f t="shared" si="7"/>
        <v>72281</v>
      </c>
      <c r="E13" s="14">
        <f t="shared" si="7"/>
        <v>72884</v>
      </c>
      <c r="F13" s="14">
        <f t="shared" si="7"/>
        <v>72159</v>
      </c>
      <c r="G13" s="14">
        <f t="shared" si="7"/>
        <v>76679</v>
      </c>
      <c r="H13" s="14">
        <f t="shared" si="7"/>
        <v>77965</v>
      </c>
      <c r="I13" s="14">
        <f t="shared" si="7"/>
        <v>79240</v>
      </c>
      <c r="J13" s="14">
        <f t="shared" si="7"/>
        <v>82401</v>
      </c>
      <c r="K13" s="14">
        <f t="shared" si="7"/>
        <v>82350</v>
      </c>
      <c r="L13" s="14">
        <f t="shared" si="7"/>
        <v>86011</v>
      </c>
      <c r="M13" s="14">
        <f t="shared" si="7"/>
        <v>85035</v>
      </c>
      <c r="N13" s="14">
        <f t="shared" si="7"/>
        <v>90212</v>
      </c>
      <c r="O13" s="14">
        <f t="shared" si="7"/>
        <v>90076</v>
      </c>
      <c r="P13" s="14">
        <f t="shared" si="7"/>
        <v>91873</v>
      </c>
      <c r="Q13" s="14">
        <f t="shared" si="7"/>
        <v>92220</v>
      </c>
      <c r="R13" s="14">
        <f t="shared" si="7"/>
        <v>93676</v>
      </c>
      <c r="S13" s="14">
        <f t="shared" si="7"/>
        <v>93260</v>
      </c>
      <c r="T13" s="14">
        <f t="shared" si="7"/>
        <v>95617</v>
      </c>
    </row>
    <row r="14" spans="1:20" s="11" customFormat="1" ht="15" customHeight="1" x14ac:dyDescent="0.2">
      <c r="A14" s="12" t="s">
        <v>8</v>
      </c>
      <c r="B14" s="6">
        <v>141</v>
      </c>
      <c r="C14" s="6">
        <v>249</v>
      </c>
      <c r="D14" s="6">
        <v>256</v>
      </c>
      <c r="E14" s="6">
        <v>231</v>
      </c>
      <c r="F14" s="6">
        <v>252</v>
      </c>
      <c r="G14" s="6">
        <v>212</v>
      </c>
      <c r="H14" s="6">
        <v>275</v>
      </c>
      <c r="I14" s="6">
        <v>257</v>
      </c>
      <c r="J14" s="6">
        <v>271</v>
      </c>
      <c r="K14" s="6">
        <v>273</v>
      </c>
      <c r="L14" s="6">
        <v>286</v>
      </c>
      <c r="M14" s="6">
        <v>279</v>
      </c>
      <c r="N14" s="6">
        <v>291</v>
      </c>
      <c r="O14" s="6">
        <v>244</v>
      </c>
      <c r="P14" s="6">
        <v>248</v>
      </c>
      <c r="Q14" s="6">
        <v>238</v>
      </c>
      <c r="R14" s="6">
        <v>232</v>
      </c>
      <c r="S14" s="6">
        <v>222</v>
      </c>
      <c r="T14" s="6">
        <v>231</v>
      </c>
    </row>
    <row r="15" spans="1:20" s="11" customFormat="1" ht="15" customHeight="1" x14ac:dyDescent="0.2">
      <c r="A15" s="12" t="s">
        <v>7</v>
      </c>
      <c r="B15" s="6">
        <v>32530</v>
      </c>
      <c r="C15" s="6">
        <v>31229</v>
      </c>
      <c r="D15" s="6">
        <v>32447</v>
      </c>
      <c r="E15" s="6">
        <f>32829+572</f>
        <v>33401</v>
      </c>
      <c r="F15" s="6">
        <v>33880</v>
      </c>
      <c r="G15" s="6">
        <v>34247</v>
      </c>
      <c r="H15" s="6">
        <v>34279</v>
      </c>
      <c r="I15" s="6">
        <v>33688</v>
      </c>
      <c r="J15" s="6">
        <v>34090</v>
      </c>
      <c r="K15" s="6">
        <v>34840</v>
      </c>
      <c r="L15" s="6">
        <v>34861</v>
      </c>
      <c r="M15" s="6">
        <v>34378</v>
      </c>
      <c r="N15" s="6">
        <v>35189</v>
      </c>
      <c r="O15" s="6">
        <v>36044</v>
      </c>
      <c r="P15" s="6">
        <v>36036</v>
      </c>
      <c r="Q15" s="6">
        <v>35196</v>
      </c>
      <c r="R15" s="6">
        <v>35913</v>
      </c>
      <c r="S15" s="6">
        <v>36152</v>
      </c>
      <c r="T15" s="6">
        <v>36953</v>
      </c>
    </row>
    <row r="16" spans="1:20" s="11" customFormat="1" ht="15" customHeight="1" x14ac:dyDescent="0.2">
      <c r="A16" s="12" t="s">
        <v>6</v>
      </c>
      <c r="B16" s="6">
        <v>592</v>
      </c>
      <c r="C16" s="6">
        <v>815</v>
      </c>
      <c r="D16" s="6">
        <v>769</v>
      </c>
      <c r="E16" s="6">
        <v>494</v>
      </c>
      <c r="F16" s="6">
        <v>512</v>
      </c>
      <c r="G16" s="6">
        <v>1551</v>
      </c>
      <c r="H16" s="6">
        <v>33</v>
      </c>
      <c r="I16" s="6">
        <v>108</v>
      </c>
      <c r="J16" s="6">
        <v>858</v>
      </c>
      <c r="K16" s="6">
        <v>308</v>
      </c>
      <c r="L16" s="6">
        <v>140</v>
      </c>
      <c r="M16" s="6">
        <v>0</v>
      </c>
      <c r="N16" s="6">
        <v>0</v>
      </c>
      <c r="O16" s="6">
        <v>0</v>
      </c>
      <c r="P16" s="6">
        <v>0</v>
      </c>
      <c r="Q16" s="6" t="s">
        <v>5</v>
      </c>
      <c r="R16" s="6" t="s">
        <v>5</v>
      </c>
      <c r="S16" s="6" t="s">
        <v>5</v>
      </c>
      <c r="T16" s="6" t="s">
        <v>5</v>
      </c>
    </row>
    <row r="17" spans="1:20" s="11" customFormat="1" ht="15" customHeight="1" x14ac:dyDescent="0.2">
      <c r="A17" s="12" t="s">
        <v>4</v>
      </c>
      <c r="B17" s="6">
        <v>29262</v>
      </c>
      <c r="C17" s="6">
        <v>30070</v>
      </c>
      <c r="D17" s="6">
        <v>32033</v>
      </c>
      <c r="E17" s="6">
        <v>31784</v>
      </c>
      <c r="F17" s="6">
        <v>30579</v>
      </c>
      <c r="G17" s="6">
        <v>33106</v>
      </c>
      <c r="H17" s="6">
        <v>35505</v>
      </c>
      <c r="I17" s="6">
        <v>36929</v>
      </c>
      <c r="J17" s="6">
        <v>37787</v>
      </c>
      <c r="K17" s="6">
        <v>37683</v>
      </c>
      <c r="L17" s="6">
        <v>40527</v>
      </c>
      <c r="M17" s="6">
        <f>233+40504</f>
        <v>40737</v>
      </c>
      <c r="N17" s="6">
        <v>43700</v>
      </c>
      <c r="O17" s="6">
        <v>43067</v>
      </c>
      <c r="P17" s="6">
        <v>44851</v>
      </c>
      <c r="Q17" s="6">
        <v>45300</v>
      </c>
      <c r="R17" s="6">
        <v>46200</v>
      </c>
      <c r="S17" s="6">
        <v>44408</v>
      </c>
      <c r="T17" s="6">
        <v>46749</v>
      </c>
    </row>
    <row r="18" spans="1:20" s="11" customFormat="1" ht="15" customHeight="1" x14ac:dyDescent="0.2">
      <c r="A18" s="12" t="s">
        <v>3</v>
      </c>
      <c r="B18" s="6">
        <v>5933</v>
      </c>
      <c r="C18" s="6">
        <v>5980</v>
      </c>
      <c r="D18" s="6">
        <v>6776</v>
      </c>
      <c r="E18" s="6">
        <v>6974</v>
      </c>
      <c r="F18" s="6">
        <v>6936</v>
      </c>
      <c r="G18" s="6">
        <v>7563</v>
      </c>
      <c r="H18" s="6">
        <v>7873</v>
      </c>
      <c r="I18" s="6">
        <v>8258</v>
      </c>
      <c r="J18" s="6">
        <v>9395</v>
      </c>
      <c r="K18" s="6">
        <v>9246</v>
      </c>
      <c r="L18" s="6">
        <v>10197</v>
      </c>
      <c r="M18" s="6">
        <v>9641</v>
      </c>
      <c r="N18" s="6">
        <v>11032</v>
      </c>
      <c r="O18" s="6">
        <v>10721</v>
      </c>
      <c r="P18" s="6">
        <v>10738</v>
      </c>
      <c r="Q18" s="6">
        <v>11486</v>
      </c>
      <c r="R18" s="6">
        <v>11331</v>
      </c>
      <c r="S18" s="6">
        <v>12478</v>
      </c>
      <c r="T18" s="6">
        <v>11684</v>
      </c>
    </row>
    <row r="19" spans="1:20" s="13" customFormat="1" ht="15" customHeight="1" x14ac:dyDescent="0.2">
      <c r="A19" s="15" t="s">
        <v>9</v>
      </c>
      <c r="B19" s="14">
        <f t="shared" ref="B19:T19" si="8">SUM(B20:B24)</f>
        <v>186768</v>
      </c>
      <c r="C19" s="14">
        <f t="shared" si="8"/>
        <v>176974</v>
      </c>
      <c r="D19" s="14">
        <f t="shared" si="8"/>
        <v>178868</v>
      </c>
      <c r="E19" s="14">
        <f t="shared" si="8"/>
        <v>186152</v>
      </c>
      <c r="F19" s="14">
        <f t="shared" si="8"/>
        <v>196984</v>
      </c>
      <c r="G19" s="14">
        <f t="shared" si="8"/>
        <v>202375</v>
      </c>
      <c r="H19" s="14">
        <f t="shared" si="8"/>
        <v>208519</v>
      </c>
      <c r="I19" s="14">
        <f t="shared" si="8"/>
        <v>213649</v>
      </c>
      <c r="J19" s="14">
        <f t="shared" si="8"/>
        <v>217287</v>
      </c>
      <c r="K19" s="14">
        <f t="shared" si="8"/>
        <v>223619</v>
      </c>
      <c r="L19" s="14">
        <f t="shared" si="8"/>
        <v>228546</v>
      </c>
      <c r="M19" s="14">
        <f t="shared" si="8"/>
        <v>231554</v>
      </c>
      <c r="N19" s="14">
        <f t="shared" si="8"/>
        <v>234201</v>
      </c>
      <c r="O19" s="14">
        <f t="shared" si="8"/>
        <v>240306</v>
      </c>
      <c r="P19" s="14">
        <f t="shared" si="8"/>
        <v>245890</v>
      </c>
      <c r="Q19" s="14">
        <f t="shared" si="8"/>
        <v>250322</v>
      </c>
      <c r="R19" s="14">
        <f t="shared" si="8"/>
        <v>253054</v>
      </c>
      <c r="S19" s="14">
        <f t="shared" si="8"/>
        <v>256279</v>
      </c>
      <c r="T19" s="14">
        <f t="shared" si="8"/>
        <v>253898</v>
      </c>
    </row>
    <row r="20" spans="1:20" s="11" customFormat="1" ht="15" customHeight="1" x14ac:dyDescent="0.2">
      <c r="A20" s="12" t="s">
        <v>8</v>
      </c>
      <c r="B20" s="6">
        <f t="shared" ref="B20:C24" si="9">B8-B14</f>
        <v>400</v>
      </c>
      <c r="C20" s="6">
        <f t="shared" si="9"/>
        <v>358</v>
      </c>
      <c r="D20" s="6">
        <v>385</v>
      </c>
      <c r="E20" s="6">
        <v>420</v>
      </c>
      <c r="F20" s="6">
        <v>336</v>
      </c>
      <c r="G20" s="6">
        <v>373</v>
      </c>
      <c r="H20" s="6">
        <v>470</v>
      </c>
      <c r="I20" s="6">
        <v>472</v>
      </c>
      <c r="J20" s="6">
        <v>468</v>
      </c>
      <c r="K20" s="6">
        <v>465</v>
      </c>
      <c r="L20" s="6">
        <v>460</v>
      </c>
      <c r="M20" s="6">
        <v>488</v>
      </c>
      <c r="N20" s="6">
        <v>542</v>
      </c>
      <c r="O20" s="6">
        <v>568</v>
      </c>
      <c r="P20" s="6">
        <v>556</v>
      </c>
      <c r="Q20" s="6">
        <v>504</v>
      </c>
      <c r="R20" s="6">
        <v>691</v>
      </c>
      <c r="S20" s="6">
        <v>682</v>
      </c>
      <c r="T20" s="6">
        <v>667</v>
      </c>
    </row>
    <row r="21" spans="1:20" s="11" customFormat="1" ht="15" customHeight="1" x14ac:dyDescent="0.2">
      <c r="A21" s="12" t="s">
        <v>7</v>
      </c>
      <c r="B21" s="6">
        <f t="shared" si="9"/>
        <v>68396</v>
      </c>
      <c r="C21" s="6">
        <f t="shared" si="9"/>
        <v>64143</v>
      </c>
      <c r="D21" s="6">
        <v>64351</v>
      </c>
      <c r="E21" s="6">
        <f>65975+735</f>
        <v>66710</v>
      </c>
      <c r="F21" s="6">
        <v>70674</v>
      </c>
      <c r="G21" s="6">
        <v>71725</v>
      </c>
      <c r="H21" s="6">
        <v>72634</v>
      </c>
      <c r="I21" s="6">
        <v>72610</v>
      </c>
      <c r="J21" s="6">
        <v>73357</v>
      </c>
      <c r="K21" s="6">
        <v>73008</v>
      </c>
      <c r="L21" s="6">
        <v>73838</v>
      </c>
      <c r="M21" s="6">
        <v>75152</v>
      </c>
      <c r="N21" s="6">
        <v>74930</v>
      </c>
      <c r="O21" s="6">
        <v>75938</v>
      </c>
      <c r="P21" s="6">
        <v>77143</v>
      </c>
      <c r="Q21" s="6">
        <v>77380</v>
      </c>
      <c r="R21" s="6">
        <v>76316</v>
      </c>
      <c r="S21" s="6">
        <v>76472</v>
      </c>
      <c r="T21" s="6">
        <v>77163</v>
      </c>
    </row>
    <row r="22" spans="1:20" s="11" customFormat="1" ht="15" customHeight="1" x14ac:dyDescent="0.2">
      <c r="A22" s="12" t="s">
        <v>6</v>
      </c>
      <c r="B22" s="6">
        <f t="shared" si="9"/>
        <v>1725</v>
      </c>
      <c r="C22" s="6">
        <f t="shared" si="9"/>
        <v>1198</v>
      </c>
      <c r="D22" s="6">
        <v>1098</v>
      </c>
      <c r="E22" s="6">
        <v>1227</v>
      </c>
      <c r="F22" s="6">
        <v>1097</v>
      </c>
      <c r="G22" s="6">
        <v>928</v>
      </c>
      <c r="H22" s="6">
        <v>1612</v>
      </c>
      <c r="I22" s="6">
        <v>1156</v>
      </c>
      <c r="J22" s="6">
        <v>226</v>
      </c>
      <c r="K22" s="6">
        <v>756</v>
      </c>
      <c r="L22" s="6">
        <v>884</v>
      </c>
      <c r="M22" s="6">
        <v>362</v>
      </c>
      <c r="N22" s="6">
        <v>97</v>
      </c>
      <c r="O22" s="6">
        <v>3</v>
      </c>
      <c r="P22" s="6">
        <v>5</v>
      </c>
      <c r="Q22" s="6" t="s">
        <v>5</v>
      </c>
      <c r="R22" s="6" t="s">
        <v>5</v>
      </c>
      <c r="S22" s="6" t="s">
        <v>5</v>
      </c>
      <c r="T22" s="6" t="s">
        <v>5</v>
      </c>
    </row>
    <row r="23" spans="1:20" s="11" customFormat="1" ht="15" customHeight="1" x14ac:dyDescent="0.2">
      <c r="A23" s="12" t="s">
        <v>4</v>
      </c>
      <c r="B23" s="6">
        <f t="shared" si="9"/>
        <v>104910</v>
      </c>
      <c r="C23" s="6">
        <f t="shared" si="9"/>
        <v>100708</v>
      </c>
      <c r="D23" s="6">
        <v>101900</v>
      </c>
      <c r="E23" s="6">
        <v>106239</v>
      </c>
      <c r="F23" s="6">
        <v>112826</v>
      </c>
      <c r="G23" s="6">
        <v>117147</v>
      </c>
      <c r="H23" s="6">
        <v>120929</v>
      </c>
      <c r="I23" s="6">
        <v>126439</v>
      </c>
      <c r="J23" s="6">
        <v>130104</v>
      </c>
      <c r="K23" s="6">
        <v>134761</v>
      </c>
      <c r="L23" s="6">
        <v>138525</v>
      </c>
      <c r="M23" s="6">
        <v>140026</v>
      </c>
      <c r="N23" s="6">
        <v>143495</v>
      </c>
      <c r="O23" s="6">
        <v>147640</v>
      </c>
      <c r="P23" s="6">
        <v>151714</v>
      </c>
      <c r="Q23" s="6">
        <v>155906</v>
      </c>
      <c r="R23" s="6">
        <v>158740</v>
      </c>
      <c r="S23" s="6">
        <v>161240</v>
      </c>
      <c r="T23" s="6">
        <v>157442</v>
      </c>
    </row>
    <row r="24" spans="1:20" s="11" customFormat="1" ht="15" customHeight="1" x14ac:dyDescent="0.2">
      <c r="A24" s="12" t="s">
        <v>3</v>
      </c>
      <c r="B24" s="6">
        <f t="shared" si="9"/>
        <v>11337</v>
      </c>
      <c r="C24" s="6">
        <f t="shared" si="9"/>
        <v>10567</v>
      </c>
      <c r="D24" s="6">
        <v>11134</v>
      </c>
      <c r="E24" s="6">
        <v>11556</v>
      </c>
      <c r="F24" s="6">
        <v>12051</v>
      </c>
      <c r="G24" s="6">
        <v>12202</v>
      </c>
      <c r="H24" s="6">
        <v>12874</v>
      </c>
      <c r="I24" s="6">
        <v>12972</v>
      </c>
      <c r="J24" s="6">
        <v>13132</v>
      </c>
      <c r="K24" s="6">
        <v>14629</v>
      </c>
      <c r="L24" s="6">
        <v>14839</v>
      </c>
      <c r="M24" s="6">
        <v>15526</v>
      </c>
      <c r="N24" s="6">
        <v>15137</v>
      </c>
      <c r="O24" s="6">
        <v>16157</v>
      </c>
      <c r="P24" s="6">
        <v>16472</v>
      </c>
      <c r="Q24" s="6">
        <v>16532</v>
      </c>
      <c r="R24" s="6">
        <v>17307</v>
      </c>
      <c r="S24" s="6">
        <v>17885</v>
      </c>
      <c r="T24" s="6">
        <v>18626</v>
      </c>
    </row>
    <row r="25" spans="1:20" ht="9" customHeight="1" x14ac:dyDescent="0.2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3" customFormat="1" ht="12.75" customHeight="1" x14ac:dyDescent="0.2">
      <c r="A26" s="1"/>
      <c r="B26" s="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20" s="3" customFormat="1" ht="12.75" customHeight="1" x14ac:dyDescent="0.2">
      <c r="A27" s="8" t="s">
        <v>2</v>
      </c>
      <c r="B27" s="8"/>
      <c r="C27" s="5"/>
      <c r="D27" s="5"/>
      <c r="E27" s="5"/>
      <c r="F27" s="5"/>
      <c r="G27" s="5"/>
      <c r="H27" s="5"/>
      <c r="I27" s="5"/>
      <c r="J27" s="4"/>
      <c r="K27" s="4"/>
      <c r="L27" s="4"/>
      <c r="T27" s="6"/>
    </row>
    <row r="28" spans="1:20" s="3" customFormat="1" ht="12.75" customHeight="1" x14ac:dyDescent="0.2">
      <c r="A28" s="8" t="s">
        <v>1</v>
      </c>
      <c r="B28" s="8"/>
      <c r="C28" s="7"/>
      <c r="D28" s="7"/>
      <c r="E28" s="7"/>
      <c r="F28" s="7"/>
      <c r="G28" s="7"/>
      <c r="H28" s="7"/>
      <c r="I28" s="7"/>
      <c r="J28" s="4"/>
      <c r="K28" s="4"/>
      <c r="L28" s="4"/>
      <c r="T28" s="6"/>
    </row>
    <row r="29" spans="1:20" s="3" customFormat="1" ht="12.75" customHeight="1" x14ac:dyDescent="0.2">
      <c r="C29" s="5"/>
      <c r="D29" s="5"/>
      <c r="E29" s="5"/>
      <c r="F29" s="5"/>
      <c r="G29" s="5"/>
      <c r="H29" s="5"/>
      <c r="I29" s="5"/>
      <c r="J29" s="4"/>
      <c r="K29" s="4"/>
      <c r="L29" s="4"/>
    </row>
    <row r="30" spans="1:20" ht="12.75" customHeight="1" x14ac:dyDescent="0.2">
      <c r="A30" s="3" t="s">
        <v>0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20" ht="12.75" customHeight="1" x14ac:dyDescent="0.2"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20" x14ac:dyDescent="0.2"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3:12" x14ac:dyDescent="0.2"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3:12" x14ac:dyDescent="0.2"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3:12" x14ac:dyDescent="0.2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3:12" x14ac:dyDescent="0.2">
      <c r="C36" s="2"/>
      <c r="D36" s="2"/>
      <c r="E36" s="2"/>
      <c r="F36" s="2"/>
      <c r="G36" s="2"/>
      <c r="H36" s="2"/>
      <c r="I36" s="2"/>
      <c r="J36" s="2"/>
      <c r="K36" s="2"/>
      <c r="L36" s="2"/>
    </row>
  </sheetData>
  <mergeCells count="3">
    <mergeCell ref="A1:T1"/>
    <mergeCell ref="A2:T2"/>
    <mergeCell ref="A3:T3"/>
  </mergeCells>
  <printOptions horizontalCentered="1"/>
  <pageMargins left="0.39000000000000007" right="0.39000000000000007" top="0.59" bottom="0.59" header="0.51" footer="0.51"/>
  <pageSetup scale="55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2018-06-15T20:27:49Z</dcterms:created>
  <dcterms:modified xsi:type="dcterms:W3CDTF">2018-06-15T20:42:21Z</dcterms:modified>
</cp:coreProperties>
</file>