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nombramientos" sheetId="1" r:id="rId1"/>
  </sheets>
  <externalReferences>
    <externalReference r:id="rId2"/>
  </externalReferences>
  <definedNames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D10" i="1" l="1"/>
  <c r="G10" i="1"/>
  <c r="D11" i="1"/>
  <c r="G11" i="1"/>
  <c r="D12" i="1"/>
  <c r="G12" i="1"/>
  <c r="D13" i="1"/>
  <c r="G13" i="1"/>
  <c r="D14" i="1"/>
  <c r="G14" i="1"/>
  <c r="D15" i="1"/>
  <c r="G15" i="1"/>
  <c r="G16" i="1"/>
  <c r="H10" i="1"/>
  <c r="H11" i="1"/>
  <c r="H12" i="1"/>
  <c r="H13" i="1"/>
  <c r="H14" i="1"/>
  <c r="H15" i="1"/>
  <c r="H16" i="1"/>
  <c r="B17" i="1"/>
  <c r="C17" i="1"/>
  <c r="D17" i="1"/>
  <c r="D28" i="1"/>
  <c r="H28" i="1"/>
  <c r="B37" i="1"/>
  <c r="C37" i="1"/>
  <c r="D37" i="1"/>
  <c r="I28" i="1"/>
  <c r="D29" i="1"/>
  <c r="H29" i="1"/>
  <c r="I29" i="1"/>
  <c r="D30" i="1"/>
  <c r="H30" i="1"/>
  <c r="I30" i="1"/>
  <c r="D31" i="1"/>
  <c r="H31" i="1"/>
  <c r="I31" i="1"/>
  <c r="D32" i="1"/>
  <c r="H32" i="1"/>
  <c r="I32" i="1"/>
  <c r="D33" i="1"/>
  <c r="H33" i="1"/>
  <c r="I33" i="1"/>
  <c r="D34" i="1"/>
  <c r="H34" i="1"/>
  <c r="I34" i="1"/>
  <c r="D35" i="1"/>
  <c r="H35" i="1"/>
  <c r="I35" i="1"/>
  <c r="H36" i="1"/>
  <c r="I36" i="1"/>
</calcChain>
</file>

<file path=xl/sharedStrings.xml><?xml version="1.0" encoding="utf-8"?>
<sst xmlns="http://schemas.openxmlformats.org/spreadsheetml/2006/main" count="48" uniqueCount="32">
  <si>
    <t>FUENTE: Nómina de la quincena 03 de 2018, Dirección General de Personal, UNAM.</t>
  </si>
  <si>
    <r>
      <t>c</t>
    </r>
    <r>
      <rPr>
        <sz val="8"/>
        <rFont val="Arial"/>
        <family val="2"/>
      </rPr>
      <t xml:space="preserve"> Dependencias correspondientes a Programas Complementarios a la Docencia e Investigación, Órganos de Extensión Universitaria, Servicios de Planeación, Administrativos y Jurídicos y a la Coordinación de Universidad Abierta y Educación a Distancia.</t>
    </r>
  </si>
  <si>
    <r>
      <t>b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</si>
  <si>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r>
      <t>a</t>
    </r>
    <r>
      <rPr>
        <sz val="8"/>
        <rFont val="Arial"/>
        <family val="2"/>
      </rPr>
      <t xml:space="preserve"> Incluye a las figuras de Ayudante de Profesor de Asignatura y Ayudante de Investigador. </t>
    </r>
  </si>
  <si>
    <t>T O T A L</t>
  </si>
  <si>
    <t>Otras dependencias</t>
  </si>
  <si>
    <r>
      <t>Otras dependencias</t>
    </r>
    <r>
      <rPr>
        <vertAlign val="superscript"/>
        <sz val="10"/>
        <rFont val="Arial"/>
        <family val="2"/>
      </rPr>
      <t>c</t>
    </r>
  </si>
  <si>
    <t>Colegio de Ciencias y Humanidades</t>
  </si>
  <si>
    <t>Escuela Nacional Preparatoria</t>
  </si>
  <si>
    <t>Unidades Multidisciplinarias</t>
  </si>
  <si>
    <t>Escuelas</t>
  </si>
  <si>
    <t>Facultades</t>
  </si>
  <si>
    <t>Institutos y Centros de Investigación Científica</t>
  </si>
  <si>
    <t>Institutos y Centros de Investigación Humanística</t>
  </si>
  <si>
    <t>Total</t>
  </si>
  <si>
    <t>Mujeres</t>
  </si>
  <si>
    <t>Hombres</t>
  </si>
  <si>
    <t>Subsistema</t>
  </si>
  <si>
    <t>Nombramientos</t>
  </si>
  <si>
    <t>NOMBRAMIENTOS ACADÉMICOS POR SUBSISTEMA</t>
  </si>
  <si>
    <t>Otros</t>
  </si>
  <si>
    <r>
      <t>Otros</t>
    </r>
    <r>
      <rPr>
        <vertAlign val="superscript"/>
        <sz val="10"/>
        <rFont val="Arial"/>
        <family val="2"/>
      </rPr>
      <t>b</t>
    </r>
  </si>
  <si>
    <t>Ayudantes</t>
  </si>
  <si>
    <r>
      <t>Ayudantes</t>
    </r>
    <r>
      <rPr>
        <vertAlign val="superscript"/>
        <sz val="10"/>
        <rFont val="Arial"/>
        <family val="2"/>
      </rPr>
      <t>a</t>
    </r>
  </si>
  <si>
    <t>Profesor de Asignatura</t>
  </si>
  <si>
    <t>Técnico Académico</t>
  </si>
  <si>
    <t>Profesor de Carrera</t>
  </si>
  <si>
    <t>Investigador</t>
  </si>
  <si>
    <t>Figura</t>
  </si>
  <si>
    <t>NOMBRAMIENTOS POR FIGURA ACADÉMICA</t>
  </si>
  <si>
    <t>NOMBRAMIENTOS DEL PERSONAL ACADÉMICO 2018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</si>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</sst>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0"/>
      <name val="Helv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10"/>
      <color theme="0" tint="-0.3499862666707357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8"/>
      <color indexed="55"/>
      <name val="Arial"/>
      <family val="2"/>
    </font>
    <font>
      <sz val="10"/>
      <color indexed="5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Continuous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1" fontId="4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quotePrefix="1" applyFont="1" applyFill="1" applyAlignment="1">
      <alignment horizontal="left" vertical="center"/>
    </xf>
    <xf numFmtId="2" fontId="5" fillId="0" borderId="0" xfId="0" applyNumberFormat="1" applyFont="1" applyFill="1"/>
    <xf numFmtId="1" fontId="5" fillId="0" borderId="0" xfId="0" applyNumberFormat="1" applyFont="1" applyFill="1"/>
    <xf numFmtId="3" fontId="1" fillId="0" borderId="0" xfId="0" applyNumberFormat="1" applyFont="1" applyBorder="1" applyAlignment="1"/>
    <xf numFmtId="0" fontId="1" fillId="0" borderId="0" xfId="0" applyFont="1" applyBorder="1"/>
    <xf numFmtId="164" fontId="1" fillId="0" borderId="0" xfId="0" applyNumberFormat="1" applyFont="1"/>
    <xf numFmtId="0" fontId="5" fillId="0" borderId="0" xfId="0" applyFont="1"/>
    <xf numFmtId="3" fontId="1" fillId="0" borderId="0" xfId="0" applyNumberFormat="1" applyFont="1" applyAlignment="1"/>
    <xf numFmtId="1" fontId="1" fillId="0" borderId="0" xfId="0" applyNumberFormat="1" applyFont="1" applyAlignment="1">
      <alignment vertical="center"/>
    </xf>
    <xf numFmtId="165" fontId="1" fillId="0" borderId="0" xfId="0" applyNumberFormat="1" applyFont="1"/>
    <xf numFmtId="1" fontId="1" fillId="0" borderId="0" xfId="0" applyNumberFormat="1" applyFont="1"/>
    <xf numFmtId="0" fontId="5" fillId="0" borderId="0" xfId="0" applyFont="1" applyFill="1"/>
    <xf numFmtId="3" fontId="1" fillId="0" borderId="0" xfId="0" applyNumberFormat="1" applyFont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centerContinuous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1" fontId="3" fillId="0" borderId="0" xfId="0" applyNumberFormat="1" applyFont="1"/>
    <xf numFmtId="2" fontId="5" fillId="0" borderId="0" xfId="0" applyNumberFormat="1" applyFont="1"/>
    <xf numFmtId="3" fontId="5" fillId="0" borderId="0" xfId="0" applyNumberFormat="1" applyFont="1"/>
    <xf numFmtId="3" fontId="1" fillId="0" borderId="0" xfId="0" applyNumberFormat="1" applyFont="1" applyBorder="1" applyAlignment="1">
      <alignment horizontal="right" indent="1"/>
    </xf>
    <xf numFmtId="165" fontId="5" fillId="0" borderId="0" xfId="0" applyNumberFormat="1" applyFont="1"/>
    <xf numFmtId="1" fontId="5" fillId="0" borderId="0" xfId="0" applyNumberFormat="1" applyFont="1"/>
    <xf numFmtId="3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</cellXfs>
  <cellStyles count="7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Nombramientos por figura académica</a:t>
            </a:r>
          </a:p>
        </c:rich>
      </c:tx>
      <c:layout>
        <c:manualLayout>
          <c:xMode val="edge"/>
          <c:yMode val="edge"/>
          <c:x val="0.27196138944170439"/>
          <c:y val="3.3357254393833684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36054881551823"/>
          <c:y val="0.30049682948923417"/>
          <c:w val="0.65843381433543979"/>
          <c:h val="0.47611142080691243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6411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E6934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AFA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8AD844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FCF30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1.3030426752211529E-2"/>
                  <c:y val="-1.27664041994750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4376591814912024E-2"/>
                  <c:y val="-1.0172712017555183E-2"/>
                </c:manualLayout>
              </c:layout>
              <c:tx>
                <c:rich>
                  <a:bodyPr/>
                  <a:lstStyle/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Profesor de Carrera</a:t>
                    </a:r>
                  </a:p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11.2%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486925245454526E-3"/>
                  <c:y val="1.23915494169786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5192378730436473E-2"/>
                  <c:y val="1.06019534443440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5031204432779235E-2"/>
                  <c:y val="-9.71042554106966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673957421988918E-3"/>
                  <c:y val="-3.1871606213157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nombramientos!$F$10:$F$15</c:f>
              <c:strCache>
                <c:ptCount val="6"/>
                <c:pt idx="0">
                  <c:v>Investigador</c:v>
                </c:pt>
                <c:pt idx="1">
                  <c:v>Profesor de Carrera</c:v>
                </c:pt>
                <c:pt idx="2">
                  <c:v>Técnico Académico</c:v>
                </c:pt>
                <c:pt idx="3">
                  <c:v>Profesor de Asignatura</c:v>
                </c:pt>
                <c:pt idx="4">
                  <c:v>Ayudantes</c:v>
                </c:pt>
                <c:pt idx="5">
                  <c:v>Otros</c:v>
                </c:pt>
              </c:strCache>
            </c:strRef>
          </c:cat>
          <c:val>
            <c:numRef>
              <c:f>nombramientos!$G$10:$G$15</c:f>
              <c:numCache>
                <c:formatCode>#,##0</c:formatCode>
                <c:ptCount val="6"/>
                <c:pt idx="0">
                  <c:v>2659</c:v>
                </c:pt>
                <c:pt idx="1">
                  <c:v>5503</c:v>
                </c:pt>
                <c:pt idx="2">
                  <c:v>4496</c:v>
                </c:pt>
                <c:pt idx="3">
                  <c:v>31792</c:v>
                </c:pt>
                <c:pt idx="4">
                  <c:v>4642</c:v>
                </c:pt>
                <c:pt idx="5">
                  <c:v>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78" r="0.750000000000000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Nombramientos por subsistema</a:t>
            </a:r>
          </a:p>
        </c:rich>
      </c:tx>
      <c:layout>
        <c:manualLayout>
          <c:xMode val="edge"/>
          <c:yMode val="edge"/>
          <c:x val="0.30265436710922083"/>
          <c:y val="6.2788713910761157E-2"/>
        </c:manualLayout>
      </c:layout>
      <c:overlay val="1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619867188732559"/>
          <c:y val="0.30528152730908631"/>
          <c:w val="0.55022723252489614"/>
          <c:h val="0.53686632920884891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4F6228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DD0806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FFAFA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333399"/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8AD844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984807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700060716454159E-2"/>
                  <c:y val="-3.96825396825396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471725125268432E-2"/>
                  <c:y val="7.91737026847547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914389799635692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Facultades</a:t>
                    </a:r>
                  </a:p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48.1%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571948998178506E-2"/>
                  <c:y val="3.57142857142857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9143897996357013E-2"/>
                  <c:y val="7.53968253968253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6429872495446269E-2"/>
                  <c:y val="4.76190476190476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2.1857923497267739E-2"/>
                  <c:y val="1.98412698412698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3.4001023096156741E-2"/>
                  <c:y val="-1.98412698412698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nombramientos!$F$28:$F$35</c:f>
              <c:strCache>
                <c:ptCount val="8"/>
                <c:pt idx="0">
                  <c:v>Institutos y Centros de Investigación Humanística</c:v>
                </c:pt>
                <c:pt idx="1">
                  <c:v>Institutos y Centros de Investigación Científica</c:v>
                </c:pt>
                <c:pt idx="2">
                  <c:v>Facultades</c:v>
                </c:pt>
                <c:pt idx="3">
                  <c:v>Escuelas</c:v>
                </c:pt>
                <c:pt idx="4">
                  <c:v>Unidades Multidisciplinarias</c:v>
                </c:pt>
                <c:pt idx="5">
                  <c:v>Escuela Nacional Preparatoria</c:v>
                </c:pt>
                <c:pt idx="6">
                  <c:v>Colegio de Ciencias y Humanidades</c:v>
                </c:pt>
                <c:pt idx="7">
                  <c:v>Otras dependencias</c:v>
                </c:pt>
              </c:strCache>
            </c:strRef>
          </c:cat>
          <c:val>
            <c:numRef>
              <c:f>nombramientos!$H$28:$H$35</c:f>
              <c:numCache>
                <c:formatCode>0</c:formatCode>
                <c:ptCount val="8"/>
                <c:pt idx="0">
                  <c:v>1531</c:v>
                </c:pt>
                <c:pt idx="1">
                  <c:v>3038</c:v>
                </c:pt>
                <c:pt idx="2">
                  <c:v>23728</c:v>
                </c:pt>
                <c:pt idx="3">
                  <c:v>1344</c:v>
                </c:pt>
                <c:pt idx="4">
                  <c:v>11666</c:v>
                </c:pt>
                <c:pt idx="5">
                  <c:v>3089</c:v>
                </c:pt>
                <c:pt idx="6">
                  <c:v>3705</c:v>
                </c:pt>
                <c:pt idx="7">
                  <c:v>1178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180975</xdr:rowOff>
    </xdr:from>
    <xdr:to>
      <xdr:col>10</xdr:col>
      <xdr:colOff>647700</xdr:colOff>
      <xdr:row>19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15</xdr:row>
      <xdr:rowOff>66675</xdr:rowOff>
    </xdr:from>
    <xdr:to>
      <xdr:col>4</xdr:col>
      <xdr:colOff>0</xdr:colOff>
      <xdr:row>17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48000" y="2857500"/>
          <a:ext cx="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4</xdr:col>
      <xdr:colOff>0</xdr:colOff>
      <xdr:row>15</xdr:row>
      <xdr:rowOff>66675</xdr:rowOff>
    </xdr:from>
    <xdr:to>
      <xdr:col>4</xdr:col>
      <xdr:colOff>0</xdr:colOff>
      <xdr:row>17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048000" y="2857500"/>
          <a:ext cx="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3175</xdr:colOff>
      <xdr:row>44</xdr:row>
      <xdr:rowOff>0</xdr:rowOff>
    </xdr:from>
    <xdr:to>
      <xdr:col>2</xdr:col>
      <xdr:colOff>120544</xdr:colOff>
      <xdr:row>44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7175" y="7439025"/>
          <a:ext cx="11736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682625</xdr:colOff>
      <xdr:row>44</xdr:row>
      <xdr:rowOff>0</xdr:rowOff>
    </xdr:from>
    <xdr:to>
      <xdr:col>3</xdr:col>
      <xdr:colOff>116876</xdr:colOff>
      <xdr:row>44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206625" y="7439025"/>
          <a:ext cx="196251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5334000" y="6223000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5334000" y="621030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4</xdr:col>
      <xdr:colOff>76200</xdr:colOff>
      <xdr:row>20</xdr:row>
      <xdr:rowOff>28575</xdr:rowOff>
    </xdr:from>
    <xdr:to>
      <xdr:col>10</xdr:col>
      <xdr:colOff>723900</xdr:colOff>
      <xdr:row>38</xdr:row>
      <xdr:rowOff>57150</xdr:rowOff>
    </xdr:to>
    <xdr:graphicFrame macro="">
      <xdr:nvGraphicFramePr>
        <xdr:cNvPr id="69" name="7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genda19092007/1%20personal%20acad&#233;mico/persaca07(anterio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_x_figura (anterior)"/>
      <sheetName val="paxn_sub (anterior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Normal="100" workbookViewId="0">
      <selection sqref="A1:K1"/>
    </sheetView>
  </sheetViews>
  <sheetFormatPr baseColWidth="10" defaultRowHeight="12.75" x14ac:dyDescent="0.2"/>
  <cols>
    <col min="1" max="1" width="43.42578125" style="1" customWidth="1"/>
    <col min="2" max="4" width="10.42578125" style="2" customWidth="1"/>
    <col min="5" max="5" width="11.42578125" style="2"/>
    <col min="6" max="16384" width="11.42578125" style="1"/>
  </cols>
  <sheetData>
    <row r="1" spans="1:11" ht="15" customHeight="1" x14ac:dyDescent="0.2">
      <c r="A1" s="33" t="s">
        <v>31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" customHeight="1" x14ac:dyDescent="0.2">
      <c r="A2" s="33" t="s">
        <v>30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5" customHeight="1" x14ac:dyDescent="0.2">
      <c r="A4" s="47"/>
      <c r="B4" s="47"/>
      <c r="C4" s="47"/>
      <c r="D4" s="47"/>
      <c r="E4" s="47"/>
      <c r="F4" s="47"/>
      <c r="G4" s="47"/>
    </row>
    <row r="5" spans="1:11" ht="15" customHeight="1" x14ac:dyDescent="0.2">
      <c r="A5" s="48" t="s">
        <v>29</v>
      </c>
      <c r="B5" s="48"/>
      <c r="C5" s="48"/>
      <c r="D5" s="48"/>
      <c r="E5" s="47"/>
      <c r="F5" s="47"/>
      <c r="G5" s="47"/>
    </row>
    <row r="6" spans="1:11" ht="15" customHeight="1" x14ac:dyDescent="0.2"/>
    <row r="7" spans="1:11" ht="15.75" customHeight="1" x14ac:dyDescent="0.2">
      <c r="A7" s="29"/>
      <c r="B7" s="28" t="s">
        <v>18</v>
      </c>
      <c r="C7" s="28"/>
      <c r="D7" s="28"/>
      <c r="F7" s="46"/>
      <c r="G7" s="46"/>
      <c r="H7" s="46"/>
    </row>
    <row r="8" spans="1:11" s="44" customFormat="1" ht="15" customHeight="1" x14ac:dyDescent="0.2">
      <c r="A8" s="27" t="s">
        <v>28</v>
      </c>
      <c r="B8" s="26" t="s">
        <v>16</v>
      </c>
      <c r="C8" s="26" t="s">
        <v>15</v>
      </c>
      <c r="D8" s="26" t="s">
        <v>14</v>
      </c>
      <c r="E8" s="2"/>
      <c r="F8" s="45"/>
      <c r="G8" s="45"/>
      <c r="H8" s="45"/>
    </row>
    <row r="9" spans="1:11" ht="9" customHeight="1" x14ac:dyDescent="0.2">
      <c r="A9" s="17"/>
      <c r="B9" s="25"/>
      <c r="C9" s="25"/>
      <c r="D9" s="25"/>
      <c r="F9" s="19"/>
      <c r="G9" s="19"/>
      <c r="H9" s="19"/>
    </row>
    <row r="10" spans="1:11" ht="15" customHeight="1" x14ac:dyDescent="0.2">
      <c r="A10" s="21" t="s">
        <v>27</v>
      </c>
      <c r="B10" s="8">
        <v>1706</v>
      </c>
      <c r="C10" s="8">
        <v>953</v>
      </c>
      <c r="D10" s="8">
        <f>SUM(B10:C10)</f>
        <v>2659</v>
      </c>
      <c r="E10" s="1"/>
      <c r="F10" s="41" t="s">
        <v>27</v>
      </c>
      <c r="G10" s="38">
        <f>D10</f>
        <v>2659</v>
      </c>
      <c r="H10" s="40">
        <f>+(G10/$G$16)*100</f>
        <v>5.3958075447959581</v>
      </c>
    </row>
    <row r="11" spans="1:11" ht="15" customHeight="1" x14ac:dyDescent="0.2">
      <c r="A11" s="21" t="s">
        <v>26</v>
      </c>
      <c r="B11" s="8">
        <v>3054</v>
      </c>
      <c r="C11" s="8">
        <v>2449</v>
      </c>
      <c r="D11" s="8">
        <f>SUM(B11:C11)</f>
        <v>5503</v>
      </c>
      <c r="E11" s="1"/>
      <c r="F11" s="41" t="s">
        <v>26</v>
      </c>
      <c r="G11" s="38">
        <f>D11</f>
        <v>5503</v>
      </c>
      <c r="H11" s="40">
        <f>+(G11/$G$16)*100</f>
        <v>11.167028551715742</v>
      </c>
    </row>
    <row r="12" spans="1:11" ht="15" customHeight="1" x14ac:dyDescent="0.2">
      <c r="A12" s="21" t="s">
        <v>25</v>
      </c>
      <c r="B12" s="8">
        <v>2193</v>
      </c>
      <c r="C12" s="8">
        <v>2303</v>
      </c>
      <c r="D12" s="8">
        <f>SUM(B12:C12)</f>
        <v>4496</v>
      </c>
      <c r="E12" s="1"/>
      <c r="F12" s="41" t="s">
        <v>25</v>
      </c>
      <c r="G12" s="38">
        <f>D12</f>
        <v>4496</v>
      </c>
      <c r="H12" s="40">
        <f>+(G12/$G$16)*100</f>
        <v>9.1235617605876751</v>
      </c>
    </row>
    <row r="13" spans="1:11" ht="15" customHeight="1" x14ac:dyDescent="0.2">
      <c r="A13" s="21" t="s">
        <v>24</v>
      </c>
      <c r="B13" s="8">
        <v>17758</v>
      </c>
      <c r="C13" s="8">
        <v>14034</v>
      </c>
      <c r="D13" s="8">
        <f>SUM(B13:C13)</f>
        <v>31792</v>
      </c>
      <c r="E13" s="1"/>
      <c r="F13" s="41" t="s">
        <v>24</v>
      </c>
      <c r="G13" s="38">
        <f>D13</f>
        <v>31792</v>
      </c>
      <c r="H13" s="40">
        <f>+(G13/$G$16)*100</f>
        <v>64.514296150490068</v>
      </c>
    </row>
    <row r="14" spans="1:11" ht="15" customHeight="1" x14ac:dyDescent="0.2">
      <c r="A14" s="21" t="s">
        <v>23</v>
      </c>
      <c r="B14" s="8">
        <v>2526</v>
      </c>
      <c r="C14" s="8">
        <v>2116</v>
      </c>
      <c r="D14" s="8">
        <f>SUM(B14:C14)</f>
        <v>4642</v>
      </c>
      <c r="E14" s="1"/>
      <c r="F14" s="41" t="s">
        <v>22</v>
      </c>
      <c r="G14" s="38">
        <f>D14</f>
        <v>4642</v>
      </c>
      <c r="H14" s="40">
        <f>+(G14/$G$16)*100</f>
        <v>9.4198340063718824</v>
      </c>
    </row>
    <row r="15" spans="1:11" ht="15" customHeight="1" x14ac:dyDescent="0.2">
      <c r="A15" s="43" t="s">
        <v>21</v>
      </c>
      <c r="B15" s="42">
        <v>141</v>
      </c>
      <c r="C15" s="42">
        <v>46</v>
      </c>
      <c r="D15" s="42">
        <f>SUM(B15:C15)</f>
        <v>187</v>
      </c>
      <c r="E15" s="1"/>
      <c r="F15" s="41" t="s">
        <v>20</v>
      </c>
      <c r="G15" s="38">
        <f>D15</f>
        <v>187</v>
      </c>
      <c r="H15" s="40">
        <f>+(G15/$G$16)*100</f>
        <v>0.37947198603867771</v>
      </c>
    </row>
    <row r="16" spans="1:11" ht="9" customHeight="1" x14ac:dyDescent="0.2">
      <c r="A16" s="17"/>
      <c r="B16" s="39"/>
      <c r="C16" s="39"/>
      <c r="D16" s="39"/>
      <c r="F16" s="19"/>
      <c r="G16" s="38">
        <f>SUM(G10:G15)</f>
        <v>49279</v>
      </c>
      <c r="H16" s="37">
        <f>+(G16/$G$16)*100</f>
        <v>100</v>
      </c>
    </row>
    <row r="17" spans="1:14" ht="15" customHeight="1" x14ac:dyDescent="0.2">
      <c r="A17" s="13" t="s">
        <v>4</v>
      </c>
      <c r="B17" s="12">
        <f>SUM(B10:B15)</f>
        <v>27378</v>
      </c>
      <c r="C17" s="12">
        <f>SUM(C10:C15)</f>
        <v>21901</v>
      </c>
      <c r="D17" s="12">
        <f>SUM(D10:D15)</f>
        <v>49279</v>
      </c>
      <c r="E17" s="1"/>
      <c r="G17" s="23"/>
      <c r="H17" s="23"/>
    </row>
    <row r="18" spans="1:14" ht="12.75" customHeight="1" x14ac:dyDescent="0.2">
      <c r="A18" s="35"/>
      <c r="B18" s="36"/>
      <c r="C18" s="36"/>
      <c r="D18" s="36"/>
      <c r="E18" s="36"/>
      <c r="F18" s="35"/>
      <c r="G18" s="34"/>
      <c r="H18" s="34"/>
    </row>
    <row r="19" spans="1:14" ht="12.75" customHeight="1" x14ac:dyDescent="0.2">
      <c r="A19" s="35"/>
      <c r="B19" s="36"/>
      <c r="C19" s="36"/>
      <c r="D19" s="36"/>
      <c r="E19" s="36"/>
      <c r="F19" s="35"/>
      <c r="G19" s="34"/>
      <c r="H19" s="34"/>
    </row>
    <row r="20" spans="1:14" ht="12.75" customHeight="1" x14ac:dyDescent="0.2">
      <c r="A20" s="35"/>
      <c r="B20" s="36"/>
      <c r="C20" s="36"/>
      <c r="D20" s="36"/>
      <c r="E20" s="36"/>
      <c r="F20" s="35"/>
      <c r="G20" s="34"/>
      <c r="H20" s="34"/>
    </row>
    <row r="21" spans="1:14" s="34" customFormat="1" ht="12.75" customHeight="1" x14ac:dyDescent="0.2">
      <c r="B21" s="25"/>
      <c r="C21" s="25"/>
      <c r="D21" s="25"/>
      <c r="E21" s="25"/>
      <c r="F21" s="17"/>
      <c r="G21" s="1"/>
      <c r="H21" s="1"/>
    </row>
    <row r="22" spans="1:14" x14ac:dyDescent="0.2">
      <c r="B22" s="1"/>
      <c r="C22" s="1"/>
      <c r="D22" s="1"/>
      <c r="E22" s="4"/>
      <c r="F22" s="32"/>
    </row>
    <row r="23" spans="1:14" ht="15" customHeight="1" x14ac:dyDescent="0.2">
      <c r="A23" s="33" t="s">
        <v>19</v>
      </c>
      <c r="B23" s="33"/>
      <c r="C23" s="33"/>
      <c r="D23" s="33"/>
      <c r="E23" s="4"/>
      <c r="F23" s="32"/>
    </row>
    <row r="24" spans="1:14" ht="13.5" customHeight="1" x14ac:dyDescent="0.2">
      <c r="A24" s="31"/>
      <c r="B24" s="31"/>
      <c r="C24" s="30"/>
      <c r="D24" s="17"/>
      <c r="E24" s="1"/>
    </row>
    <row r="25" spans="1:14" ht="15" customHeight="1" x14ac:dyDescent="0.2">
      <c r="A25" s="29"/>
      <c r="B25" s="28" t="s">
        <v>18</v>
      </c>
      <c r="C25" s="28"/>
      <c r="D25" s="28"/>
      <c r="E25" s="1"/>
    </row>
    <row r="26" spans="1:14" ht="15" customHeight="1" x14ac:dyDescent="0.2">
      <c r="A26" s="27" t="s">
        <v>17</v>
      </c>
      <c r="B26" s="26" t="s">
        <v>16</v>
      </c>
      <c r="C26" s="26" t="s">
        <v>15</v>
      </c>
      <c r="D26" s="26" t="s">
        <v>14</v>
      </c>
      <c r="E26" s="1"/>
    </row>
    <row r="27" spans="1:14" ht="9" customHeight="1" x14ac:dyDescent="0.2">
      <c r="A27" s="17"/>
      <c r="B27" s="25"/>
      <c r="C27" s="25"/>
      <c r="D27" s="25"/>
      <c r="E27" s="1"/>
      <c r="F27" s="19"/>
      <c r="G27" s="24"/>
      <c r="H27" s="24"/>
      <c r="I27" s="24"/>
    </row>
    <row r="28" spans="1:14" ht="15" customHeight="1" x14ac:dyDescent="0.2">
      <c r="A28" s="21" t="s">
        <v>13</v>
      </c>
      <c r="B28" s="20">
        <v>724</v>
      </c>
      <c r="C28" s="20">
        <v>807</v>
      </c>
      <c r="D28" s="20">
        <f>SUM(B28:C28)</f>
        <v>1531</v>
      </c>
      <c r="E28" s="1"/>
      <c r="F28" s="14" t="s">
        <v>13</v>
      </c>
      <c r="G28" s="19"/>
      <c r="H28" s="15">
        <f>D28</f>
        <v>1531</v>
      </c>
      <c r="I28" s="14">
        <f>D28/$D$37*100</f>
        <v>3.1068000568193348</v>
      </c>
      <c r="J28" s="18"/>
      <c r="L28" s="23"/>
      <c r="M28" s="22"/>
      <c r="N28" s="2"/>
    </row>
    <row r="29" spans="1:14" ht="15" customHeight="1" x14ac:dyDescent="0.2">
      <c r="A29" s="21" t="s">
        <v>12</v>
      </c>
      <c r="B29" s="20">
        <v>2009</v>
      </c>
      <c r="C29" s="20">
        <v>1029</v>
      </c>
      <c r="D29" s="20">
        <f>SUM(B29:C29)</f>
        <v>3038</v>
      </c>
      <c r="E29" s="1"/>
      <c r="F29" s="14" t="s">
        <v>12</v>
      </c>
      <c r="G29" s="19"/>
      <c r="H29" s="15">
        <f>D29</f>
        <v>3038</v>
      </c>
      <c r="I29" s="14">
        <f>D29/$D$37*100</f>
        <v>6.1648978266604431</v>
      </c>
      <c r="J29" s="18"/>
      <c r="L29" s="23"/>
      <c r="M29" s="22"/>
      <c r="N29" s="2"/>
    </row>
    <row r="30" spans="1:14" ht="15" customHeight="1" x14ac:dyDescent="0.2">
      <c r="A30" s="21" t="s">
        <v>11</v>
      </c>
      <c r="B30" s="20">
        <v>13900</v>
      </c>
      <c r="C30" s="20">
        <v>9828</v>
      </c>
      <c r="D30" s="20">
        <f>SUM(B30:C30)</f>
        <v>23728</v>
      </c>
      <c r="E30" s="1"/>
      <c r="F30" s="14" t="s">
        <v>11</v>
      </c>
      <c r="G30" s="19"/>
      <c r="H30" s="15">
        <f>D30</f>
        <v>23728</v>
      </c>
      <c r="I30" s="14">
        <f>D30/$D$37*100</f>
        <v>48.150327725806122</v>
      </c>
      <c r="L30" s="23"/>
      <c r="M30" s="22"/>
      <c r="N30" s="2"/>
    </row>
    <row r="31" spans="1:14" ht="15" customHeight="1" x14ac:dyDescent="0.2">
      <c r="A31" s="21" t="s">
        <v>10</v>
      </c>
      <c r="B31" s="20">
        <v>463</v>
      </c>
      <c r="C31" s="20">
        <v>881</v>
      </c>
      <c r="D31" s="20">
        <f>SUM(B31:C31)</f>
        <v>1344</v>
      </c>
      <c r="E31" s="1"/>
      <c r="F31" s="14" t="s">
        <v>10</v>
      </c>
      <c r="G31" s="19"/>
      <c r="H31" s="15">
        <f>D31</f>
        <v>1344</v>
      </c>
      <c r="I31" s="14">
        <f>D31/$D$37*100</f>
        <v>2.7273280707806569</v>
      </c>
      <c r="L31" s="23"/>
      <c r="M31" s="22"/>
      <c r="N31" s="2"/>
    </row>
    <row r="32" spans="1:14" ht="15" customHeight="1" x14ac:dyDescent="0.2">
      <c r="A32" s="21" t="s">
        <v>9</v>
      </c>
      <c r="B32" s="20">
        <v>6272</v>
      </c>
      <c r="C32" s="20">
        <v>5394</v>
      </c>
      <c r="D32" s="20">
        <f>SUM(B32:C32)</f>
        <v>11666</v>
      </c>
      <c r="E32" s="1"/>
      <c r="F32" s="14" t="s">
        <v>9</v>
      </c>
      <c r="G32" s="19"/>
      <c r="H32" s="15">
        <f>D32</f>
        <v>11666</v>
      </c>
      <c r="I32" s="14">
        <f>D32/$D$37*100</f>
        <v>23.673369995332695</v>
      </c>
      <c r="J32" s="18"/>
      <c r="L32" s="23"/>
      <c r="M32" s="22"/>
      <c r="N32" s="2"/>
    </row>
    <row r="33" spans="1:14" ht="15" customHeight="1" x14ac:dyDescent="0.2">
      <c r="A33" s="21" t="s">
        <v>8</v>
      </c>
      <c r="B33" s="20">
        <v>1413</v>
      </c>
      <c r="C33" s="20">
        <v>1676</v>
      </c>
      <c r="D33" s="20">
        <f>SUM(B33:C33)</f>
        <v>3089</v>
      </c>
      <c r="E33" s="1"/>
      <c r="F33" s="14" t="s">
        <v>8</v>
      </c>
      <c r="G33" s="19"/>
      <c r="H33" s="15">
        <f>D33</f>
        <v>3089</v>
      </c>
      <c r="I33" s="14">
        <f>D33/$D$37*100</f>
        <v>6.2683901864891745</v>
      </c>
      <c r="L33" s="23"/>
      <c r="M33" s="22"/>
      <c r="N33" s="2"/>
    </row>
    <row r="34" spans="1:14" ht="15" customHeight="1" x14ac:dyDescent="0.2">
      <c r="A34" s="21" t="s">
        <v>7</v>
      </c>
      <c r="B34" s="20">
        <v>1970</v>
      </c>
      <c r="C34" s="20">
        <v>1735</v>
      </c>
      <c r="D34" s="20">
        <f>SUM(B34:C34)</f>
        <v>3705</v>
      </c>
      <c r="E34" s="1"/>
      <c r="F34" s="14" t="s">
        <v>7</v>
      </c>
      <c r="G34" s="19"/>
      <c r="H34" s="15">
        <f>D34</f>
        <v>3705</v>
      </c>
      <c r="I34" s="14">
        <f>D34/$D$37*100</f>
        <v>7.518415552263642</v>
      </c>
      <c r="L34" s="23"/>
      <c r="M34" s="22"/>
      <c r="N34" s="2"/>
    </row>
    <row r="35" spans="1:14" ht="15" customHeight="1" x14ac:dyDescent="0.2">
      <c r="A35" s="21" t="s">
        <v>6</v>
      </c>
      <c r="B35" s="20">
        <v>627</v>
      </c>
      <c r="C35" s="20">
        <v>551</v>
      </c>
      <c r="D35" s="20">
        <f>SUM(B35:C35)</f>
        <v>1178</v>
      </c>
      <c r="E35" s="1"/>
      <c r="F35" s="14" t="s">
        <v>5</v>
      </c>
      <c r="G35" s="19"/>
      <c r="H35" s="15">
        <f>D35</f>
        <v>1178</v>
      </c>
      <c r="I35" s="14">
        <f>D35/$D$37*100</f>
        <v>2.3904705858479272</v>
      </c>
      <c r="J35" s="18"/>
      <c r="M35" s="18"/>
    </row>
    <row r="36" spans="1:14" ht="9" customHeight="1" x14ac:dyDescent="0.2">
      <c r="A36" s="17"/>
      <c r="B36" s="16"/>
      <c r="C36" s="16"/>
      <c r="D36" s="16"/>
      <c r="E36" s="1"/>
      <c r="F36" s="15"/>
      <c r="G36" s="15"/>
      <c r="H36" s="15">
        <f>SUM(H28:H35)</f>
        <v>49279</v>
      </c>
      <c r="I36" s="14">
        <f>D37/$D$37*100</f>
        <v>100</v>
      </c>
    </row>
    <row r="37" spans="1:14" ht="15" customHeight="1" x14ac:dyDescent="0.2">
      <c r="A37" s="13" t="s">
        <v>4</v>
      </c>
      <c r="B37" s="12">
        <f>SUM(B28:B35)</f>
        <v>27378</v>
      </c>
      <c r="C37" s="12">
        <f>SUM(C28:C35)</f>
        <v>21901</v>
      </c>
      <c r="D37" s="12">
        <f>SUM(B37:C37)</f>
        <v>49279</v>
      </c>
      <c r="E37" s="1"/>
    </row>
    <row r="38" spans="1:14" ht="12.75" customHeight="1" x14ac:dyDescent="0.2">
      <c r="A38" s="2"/>
      <c r="C38" s="1"/>
      <c r="D38" s="1"/>
      <c r="E38" s="1"/>
    </row>
    <row r="39" spans="1:14" x14ac:dyDescent="0.2">
      <c r="A39" s="11" t="s">
        <v>3</v>
      </c>
      <c r="B39" s="8"/>
      <c r="C39" s="8"/>
      <c r="D39" s="8"/>
      <c r="E39" s="8"/>
      <c r="F39" s="7"/>
      <c r="G39" s="7"/>
      <c r="H39" s="7"/>
      <c r="I39" s="7"/>
      <c r="J39" s="7"/>
    </row>
    <row r="40" spans="1:14" x14ac:dyDescent="0.2">
      <c r="A40" s="10" t="s">
        <v>2</v>
      </c>
      <c r="B40" s="9"/>
      <c r="C40" s="8"/>
      <c r="D40" s="8"/>
      <c r="E40" s="8"/>
      <c r="F40" s="7"/>
      <c r="G40" s="7"/>
      <c r="H40" s="7"/>
      <c r="I40" s="7"/>
      <c r="J40" s="7"/>
    </row>
    <row r="41" spans="1:14" x14ac:dyDescent="0.2">
      <c r="A41" s="6" t="s">
        <v>1</v>
      </c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4" x14ac:dyDescent="0.2">
      <c r="B42" s="1"/>
      <c r="C42" s="1"/>
      <c r="D42" s="1"/>
      <c r="E42" s="1"/>
      <c r="G42" s="5"/>
      <c r="H42" s="4"/>
    </row>
    <row r="43" spans="1:14" x14ac:dyDescent="0.2">
      <c r="A43" s="3" t="s">
        <v>0</v>
      </c>
    </row>
    <row r="44" spans="1:14" x14ac:dyDescent="0.2">
      <c r="B44" s="1"/>
      <c r="C44" s="1"/>
      <c r="D44" s="1"/>
    </row>
  </sheetData>
  <mergeCells count="7">
    <mergeCell ref="A41:K41"/>
    <mergeCell ref="A1:K1"/>
    <mergeCell ref="A2:K2"/>
    <mergeCell ref="A5:D5"/>
    <mergeCell ref="B7:D7"/>
    <mergeCell ref="A23:D23"/>
    <mergeCell ref="B25:D25"/>
  </mergeCells>
  <printOptions horizontalCentered="1"/>
  <pageMargins left="0.59" right="0.59" top="0.79000000000000015" bottom="0.79000000000000015" header="0.39000000000000007" footer="0.39000000000000007"/>
  <pageSetup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2018-06-07T02:17:32Z</dcterms:created>
  <dcterms:modified xsi:type="dcterms:W3CDTF">2018-06-07T02:17:44Z</dcterms:modified>
</cp:coreProperties>
</file>