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resumen" sheetId="1" r:id="rId1"/>
  </sheets>
  <definedNames>
    <definedName name="_xlnm.Database" localSheetId="0">#REF!</definedName>
    <definedName name="_xlnm.Database">#REF!</definedName>
    <definedName name="lllllll">#REF!</definedName>
  </definedNames>
  <calcPr calcId="145621" concurrentCalc="0"/>
</workbook>
</file>

<file path=xl/calcChain.xml><?xml version="1.0" encoding="utf-8"?>
<calcChain xmlns="http://schemas.openxmlformats.org/spreadsheetml/2006/main">
  <c r="B6" i="1" l="1"/>
  <c r="C6" i="1"/>
  <c r="D6" i="1"/>
  <c r="D7" i="1"/>
  <c r="D8" i="1"/>
  <c r="D9" i="1"/>
  <c r="B11" i="1"/>
  <c r="B10" i="1"/>
  <c r="C11" i="1"/>
  <c r="C10" i="1"/>
  <c r="D10" i="1"/>
  <c r="D11" i="1"/>
  <c r="D12" i="1"/>
  <c r="G16" i="1"/>
  <c r="I12" i="1"/>
  <c r="H16" i="1"/>
  <c r="J12" i="1"/>
  <c r="D13" i="1"/>
  <c r="I13" i="1"/>
  <c r="J13" i="1"/>
  <c r="D14" i="1"/>
  <c r="I14" i="1"/>
  <c r="J14" i="1"/>
  <c r="D15" i="1"/>
  <c r="I15" i="1"/>
  <c r="J15" i="1"/>
  <c r="D16" i="1"/>
  <c r="I16" i="1"/>
  <c r="J16" i="1"/>
  <c r="D17" i="1"/>
  <c r="D18" i="1"/>
  <c r="G18" i="1"/>
  <c r="H18" i="1"/>
  <c r="D19" i="1"/>
  <c r="H19" i="1"/>
  <c r="D20" i="1"/>
  <c r="G20" i="1"/>
  <c r="H20" i="1"/>
  <c r="D21" i="1"/>
  <c r="G21" i="1"/>
  <c r="H21" i="1"/>
  <c r="D22" i="1"/>
  <c r="G22" i="1"/>
  <c r="H22" i="1"/>
  <c r="D23" i="1"/>
  <c r="B25" i="1"/>
  <c r="C25" i="1"/>
  <c r="D25" i="1"/>
</calcChain>
</file>

<file path=xl/sharedStrings.xml><?xml version="1.0" encoding="utf-8"?>
<sst xmlns="http://schemas.openxmlformats.org/spreadsheetml/2006/main" count="34" uniqueCount="32">
  <si>
    <t>FUENTE: Dirección General de Administración Escolar, UNAM.</t>
  </si>
  <si>
    <r>
      <t>a</t>
    </r>
    <r>
      <rPr>
        <sz val="8"/>
        <rFont val="Arial"/>
        <family val="2"/>
      </rPr>
      <t xml:space="preserve"> Clasificación de acuerdo a los Consejos Académicos de Área.</t>
    </r>
  </si>
  <si>
    <t>T O T A L</t>
  </si>
  <si>
    <t>Técnico</t>
  </si>
  <si>
    <t>Otras</t>
  </si>
  <si>
    <t>Actividad de apoyo a la docencia</t>
  </si>
  <si>
    <t>Actividad de investigación</t>
  </si>
  <si>
    <t>Servicio social</t>
  </si>
  <si>
    <t>Créditos y alto nivel académico</t>
  </si>
  <si>
    <t>Estudios de posgrado</t>
  </si>
  <si>
    <t>Trabajo profesional</t>
  </si>
  <si>
    <t>Humanidades y artes</t>
  </si>
  <si>
    <t>Seminario de tesis o tesina</t>
  </si>
  <si>
    <t>Ciencias sociales</t>
  </si>
  <si>
    <t>Examen general de conocimientos</t>
  </si>
  <si>
    <t>Ciencias biológicas, químicas y de la salud</t>
  </si>
  <si>
    <t>Ampliación y profundización de conocimientos</t>
  </si>
  <si>
    <t>Ciencias físico matemática e ingenierías</t>
  </si>
  <si>
    <t>Tesis o tesina y examen profesional</t>
  </si>
  <si>
    <t>Licenciatura</t>
  </si>
  <si>
    <t>Titulación</t>
  </si>
  <si>
    <t>Grado</t>
  </si>
  <si>
    <t>Exámenes profesionales y otras opciones de titulación</t>
  </si>
  <si>
    <t>Diplomas de especialización</t>
  </si>
  <si>
    <t>Doctorado</t>
  </si>
  <si>
    <t>Maestría</t>
  </si>
  <si>
    <t>Exámenes de grado</t>
  </si>
  <si>
    <t>Total</t>
  </si>
  <si>
    <t>Mujeres</t>
  </si>
  <si>
    <t>Hombres</t>
  </si>
  <si>
    <t xml:space="preserve">  </t>
  </si>
  <si>
    <t>UNAM. EXÁMENES DE GRADO, DIPLOMAS DE ESPECIALIZACIÓN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</si>
</sst>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sz val="10"/>
      <color theme="0" tint="-4.9989318521683403E-2"/>
      <name val="Arial"/>
      <family val="2"/>
    </font>
    <font>
      <sz val="10"/>
      <color theme="0" tint="-0.3499862666707357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2" fillId="0" borderId="0" xfId="1" applyFont="1" applyAlignment="1">
      <alignment vertical="center"/>
    </xf>
    <xf numFmtId="0" fontId="0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2" applyNumberFormat="1" applyFont="1" applyAlignment="1">
      <alignment vertical="center"/>
    </xf>
    <xf numFmtId="0" fontId="2" fillId="0" borderId="0" xfId="1" applyFont="1" applyBorder="1" applyAlignment="1">
      <alignment vertical="center"/>
    </xf>
    <xf numFmtId="0" fontId="0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2" fontId="2" fillId="0" borderId="0" xfId="1" applyNumberFormat="1" applyFont="1" applyAlignment="1">
      <alignment vertical="center"/>
    </xf>
    <xf numFmtId="0" fontId="2" fillId="0" borderId="0" xfId="2" applyFont="1" applyBorder="1" applyAlignment="1">
      <alignment vertical="center"/>
    </xf>
    <xf numFmtId="3" fontId="5" fillId="2" borderId="0" xfId="1" applyNumberFormat="1" applyFon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164" fontId="2" fillId="0" borderId="0" xfId="1" applyNumberFormat="1" applyFont="1" applyAlignment="1">
      <alignment vertical="center"/>
    </xf>
    <xf numFmtId="0" fontId="2" fillId="0" borderId="0" xfId="2" applyBorder="1" applyAlignment="1">
      <alignment vertical="center"/>
    </xf>
    <xf numFmtId="3" fontId="2" fillId="0" borderId="0" xfId="1" applyNumberFormat="1" applyFont="1" applyAlignment="1">
      <alignment horizontal="right" vertical="center"/>
    </xf>
    <xf numFmtId="0" fontId="2" fillId="0" borderId="0" xfId="2" applyFont="1" applyAlignment="1">
      <alignment horizontal="left" vertical="center" indent="1"/>
    </xf>
    <xf numFmtId="3" fontId="2" fillId="0" borderId="0" xfId="2" applyNumberFormat="1" applyFont="1" applyBorder="1" applyAlignment="1">
      <alignment vertical="center"/>
    </xf>
    <xf numFmtId="3" fontId="5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left" vertical="center" indent="1"/>
    </xf>
    <xf numFmtId="2" fontId="6" fillId="0" borderId="0" xfId="1" applyNumberFormat="1" applyFont="1" applyFill="1" applyAlignment="1">
      <alignment vertical="center"/>
    </xf>
    <xf numFmtId="0" fontId="2" fillId="0" borderId="0" xfId="2" applyFont="1" applyAlignment="1">
      <alignment horizontal="left" vertical="center" indent="2"/>
    </xf>
    <xf numFmtId="0" fontId="2" fillId="0" borderId="0" xfId="1" applyFont="1" applyFill="1" applyAlignment="1">
      <alignment vertical="center"/>
    </xf>
    <xf numFmtId="165" fontId="2" fillId="0" borderId="0" xfId="3" applyNumberFormat="1" applyFont="1" applyAlignment="1">
      <alignment vertical="center"/>
    </xf>
    <xf numFmtId="10" fontId="2" fillId="0" borderId="0" xfId="3" applyNumberFormat="1" applyFont="1" applyAlignment="1">
      <alignment vertical="center"/>
    </xf>
    <xf numFmtId="2" fontId="0" fillId="0" borderId="0" xfId="1" applyNumberFormat="1" applyFont="1" applyAlignment="1">
      <alignment vertical="center"/>
    </xf>
    <xf numFmtId="0" fontId="2" fillId="0" borderId="0" xfId="1" applyFont="1" applyAlignment="1">
      <alignment horizontal="right" vertical="center"/>
    </xf>
    <xf numFmtId="3" fontId="5" fillId="0" borderId="0" xfId="1" applyNumberFormat="1" applyFont="1" applyAlignment="1">
      <alignment vertical="center"/>
    </xf>
    <xf numFmtId="0" fontId="7" fillId="0" borderId="0" xfId="1" applyFont="1" applyAlignment="1">
      <alignment horizontal="center" vertical="center"/>
    </xf>
    <xf numFmtId="3" fontId="2" fillId="0" borderId="0" xfId="1" applyNumberFormat="1" applyFont="1" applyAlignment="1">
      <alignment horizontal="left" vertical="center" indent="1"/>
    </xf>
    <xf numFmtId="3" fontId="2" fillId="0" borderId="0" xfId="1" applyNumberFormat="1" applyFont="1" applyBorder="1" applyAlignment="1">
      <alignment vertical="center"/>
    </xf>
    <xf numFmtId="3" fontId="8" fillId="2" borderId="0" xfId="1" applyNumberFormat="1" applyFont="1" applyFill="1" applyBorder="1" applyAlignment="1">
      <alignment horizontal="center" vertical="center"/>
    </xf>
    <xf numFmtId="3" fontId="5" fillId="2" borderId="0" xfId="1" applyNumberFormat="1" applyFont="1" applyFill="1" applyAlignment="1">
      <alignment vertical="center"/>
    </xf>
    <xf numFmtId="3" fontId="5" fillId="0" borderId="0" xfId="1" applyNumberFormat="1" applyFont="1" applyAlignment="1">
      <alignment horizontal="center" vertical="center" wrapText="1"/>
    </xf>
    <xf numFmtId="1" fontId="5" fillId="0" borderId="0" xfId="1" applyNumberFormat="1" applyFont="1" applyAlignment="1">
      <alignment horizontal="center" vertical="center"/>
    </xf>
  </cellXfs>
  <cellStyles count="5">
    <cellStyle name="Normal" xfId="0" builtinId="0"/>
    <cellStyle name="Normal 2" xfId="4"/>
    <cellStyle name="Normal 3" xfId="2"/>
    <cellStyle name="Normal_exp_tec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Exámenes profesionales y otras opciones de titulación</a:t>
            </a:r>
          </a:p>
          <a:p>
            <a:pPr>
              <a:defRPr sz="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MX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por área de conocimiento</a:t>
            </a:r>
            <a:r>
              <a:rPr lang="es-MX" sz="1000" b="1" i="0" u="none" strike="noStrike" baseline="30000">
                <a:solidFill>
                  <a:srgbClr val="000000"/>
                </a:solidFill>
                <a:latin typeface="Arial"/>
                <a:cs typeface="Arial"/>
              </a:rPr>
              <a:t>a</a:t>
            </a:r>
          </a:p>
        </c:rich>
      </c:tx>
      <c:layout>
        <c:manualLayout>
          <c:xMode val="edge"/>
          <c:yMode val="edge"/>
          <c:x val="0.16525893060694821"/>
          <c:y val="3.560811629315566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276555074268281"/>
          <c:y val="0.31133948773644765"/>
          <c:w val="0.5979446889851463"/>
          <c:h val="0.41887139107611548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1.226522631218982E-2"/>
                  <c:y val="-3.81111447607510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9.2009612042256723E-4"/>
                  <c:y val="6.451202220412115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8571594097762726E-2"/>
                  <c:y val="8.3767158415543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resumen!$F$12:$F$15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resumen!$H$12:$H$15</c:f>
              <c:numCache>
                <c:formatCode>General</c:formatCode>
                <c:ptCount val="4"/>
                <c:pt idx="0">
                  <c:v>4349</c:v>
                </c:pt>
                <c:pt idx="1">
                  <c:v>8919</c:v>
                </c:pt>
                <c:pt idx="2">
                  <c:v>9405</c:v>
                </c:pt>
                <c:pt idx="3">
                  <c:v>1790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144" r="0.75000000000000144" t="1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 i="0" u="none" strike="noStrike" baseline="0">
                <a:latin typeface="Arial"/>
                <a:ea typeface="Calibri"/>
                <a:cs typeface="Arial"/>
              </a:rPr>
              <a:t>Exámenes de grado por área de conocimiento</a:t>
            </a:r>
            <a:r>
              <a:rPr lang="es-ES" sz="1000" b="1" i="0" u="none" strike="noStrike" baseline="30000">
                <a:solidFill>
                  <a:srgbClr val="000000"/>
                </a:solidFill>
                <a:latin typeface="Arial"/>
                <a:ea typeface="Arial"/>
                <a:cs typeface="Arial"/>
              </a:rPr>
              <a:t>a</a:t>
            </a:r>
          </a:p>
        </c:rich>
      </c:tx>
      <c:layout>
        <c:manualLayout>
          <c:xMode val="edge"/>
          <c:yMode val="edge"/>
          <c:x val="0.23067122469066367"/>
          <c:y val="4.8079086268062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578467121140059"/>
          <c:y val="0.33221427744326165"/>
          <c:w val="0.63039898536172911"/>
          <c:h val="0.4151363478462251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2D050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C7800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FFFF00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7.9179555680540751E-3"/>
                  <c:y val="-6.49842808110524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0"/>
                  <c:y val="5.2910052910052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1.2845012870500999E-2"/>
                  <c:y val="5.2910052910052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1.1160714285714303E-2"/>
                  <c:y val="-2.93040293040293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/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resumen!$F$12:$F$15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resumen!$G$12:$G$15</c:f>
              <c:numCache>
                <c:formatCode>General</c:formatCode>
                <c:ptCount val="4"/>
                <c:pt idx="0">
                  <c:v>883</c:v>
                </c:pt>
                <c:pt idx="1">
                  <c:v>1238</c:v>
                </c:pt>
                <c:pt idx="2">
                  <c:v>1569</c:v>
                </c:pt>
                <c:pt idx="3">
                  <c:v>736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5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MX"/>
    </a:p>
  </c:txPr>
  <c:printSettings>
    <c:headerFooter alignWithMargins="0"/>
    <c:pageMargins b="1" l="0.75000000000000233" r="0.75000000000000233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2</xdr:row>
      <xdr:rowOff>0</xdr:rowOff>
    </xdr:from>
    <xdr:to>
      <xdr:col>10</xdr:col>
      <xdr:colOff>409575</xdr:colOff>
      <xdr:row>19</xdr:row>
      <xdr:rowOff>180975</xdr:rowOff>
    </xdr:to>
    <xdr:graphicFrame macro="">
      <xdr:nvGraphicFramePr>
        <xdr:cNvPr id="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752475</xdr:colOff>
      <xdr:row>20</xdr:row>
      <xdr:rowOff>9525</xdr:rowOff>
    </xdr:from>
    <xdr:to>
      <xdr:col>10</xdr:col>
      <xdr:colOff>361950</xdr:colOff>
      <xdr:row>42</xdr:row>
      <xdr:rowOff>9525</xdr:rowOff>
    </xdr:to>
    <xdr:graphicFrame macro="">
      <xdr:nvGraphicFramePr>
        <xdr:cNvPr id="3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tabSelected="1" zoomScaleNormal="100" workbookViewId="0">
      <selection activeCell="C10" sqref="C10"/>
    </sheetView>
  </sheetViews>
  <sheetFormatPr baseColWidth="10" defaultRowHeight="12.75" x14ac:dyDescent="0.25"/>
  <cols>
    <col min="1" max="1" width="52.85546875" style="1" customWidth="1"/>
    <col min="2" max="4" width="11.42578125" style="1" customWidth="1"/>
    <col min="5" max="8" width="11.42578125" style="1"/>
    <col min="9" max="9" width="11.42578125" style="1" bestFit="1" customWidth="1"/>
    <col min="10" max="16384" width="11.42578125" style="1"/>
  </cols>
  <sheetData>
    <row r="1" spans="1:15" ht="15" customHeight="1" x14ac:dyDescent="0.25">
      <c r="A1" s="33" t="s">
        <v>31</v>
      </c>
      <c r="B1" s="33"/>
      <c r="C1" s="33"/>
      <c r="D1" s="33"/>
    </row>
    <row r="2" spans="1:15" ht="15" customHeight="1" x14ac:dyDescent="0.25">
      <c r="A2" s="34">
        <v>2016</v>
      </c>
      <c r="B2" s="34"/>
      <c r="C2" s="34"/>
      <c r="D2" s="34"/>
    </row>
    <row r="3" spans="1:15" x14ac:dyDescent="0.25">
      <c r="A3" s="30" t="s">
        <v>30</v>
      </c>
      <c r="B3" s="30"/>
      <c r="C3" s="30"/>
      <c r="D3" s="30"/>
    </row>
    <row r="4" spans="1:15" ht="15" customHeight="1" x14ac:dyDescent="0.25">
      <c r="A4" s="32"/>
      <c r="B4" s="31" t="s">
        <v>29</v>
      </c>
      <c r="C4" s="31" t="s">
        <v>28</v>
      </c>
      <c r="D4" s="31" t="s">
        <v>27</v>
      </c>
    </row>
    <row r="5" spans="1:15" ht="9" customHeight="1" x14ac:dyDescent="0.25">
      <c r="A5" s="30"/>
      <c r="B5" s="30"/>
      <c r="C5" s="30"/>
      <c r="D5" s="30"/>
      <c r="E5" s="5"/>
    </row>
    <row r="6" spans="1:15" ht="15" customHeight="1" x14ac:dyDescent="0.25">
      <c r="A6" s="27" t="s">
        <v>26</v>
      </c>
      <c r="B6" s="18">
        <f>SUM(B7:B8)</f>
        <v>2251</v>
      </c>
      <c r="C6" s="18">
        <f>SUM(C7:C8)</f>
        <v>2175</v>
      </c>
      <c r="D6" s="18">
        <f t="shared" ref="D6:D23" si="0">SUM(B6:C6)</f>
        <v>4426</v>
      </c>
    </row>
    <row r="7" spans="1:15" ht="15" customHeight="1" x14ac:dyDescent="0.25">
      <c r="A7" s="29" t="s">
        <v>25</v>
      </c>
      <c r="B7" s="15">
        <v>1795</v>
      </c>
      <c r="C7" s="15">
        <v>1763</v>
      </c>
      <c r="D7" s="15">
        <f t="shared" si="0"/>
        <v>3558</v>
      </c>
    </row>
    <row r="8" spans="1:15" ht="15" customHeight="1" x14ac:dyDescent="0.25">
      <c r="A8" s="29" t="s">
        <v>24</v>
      </c>
      <c r="B8" s="15">
        <v>456</v>
      </c>
      <c r="C8" s="15">
        <v>412</v>
      </c>
      <c r="D8" s="15">
        <f t="shared" si="0"/>
        <v>868</v>
      </c>
    </row>
    <row r="9" spans="1:15" ht="15" customHeight="1" x14ac:dyDescent="0.25">
      <c r="A9" s="27" t="s">
        <v>23</v>
      </c>
      <c r="B9" s="18">
        <v>1891</v>
      </c>
      <c r="C9" s="18">
        <v>3436</v>
      </c>
      <c r="D9" s="18">
        <f t="shared" si="0"/>
        <v>5327</v>
      </c>
      <c r="G9" s="28"/>
      <c r="H9" s="28"/>
    </row>
    <row r="10" spans="1:15" ht="15" customHeight="1" x14ac:dyDescent="0.25">
      <c r="A10" s="27" t="s">
        <v>22</v>
      </c>
      <c r="B10" s="18">
        <f>SUM(B11,B23)</f>
        <v>10631</v>
      </c>
      <c r="C10" s="18">
        <f>SUM(C11,C23)</f>
        <v>13832</v>
      </c>
      <c r="D10" s="18">
        <f t="shared" si="0"/>
        <v>24463</v>
      </c>
      <c r="G10" s="26" t="s">
        <v>21</v>
      </c>
      <c r="H10" s="26" t="s">
        <v>20</v>
      </c>
      <c r="I10" s="25" t="s">
        <v>21</v>
      </c>
      <c r="J10" s="2" t="s">
        <v>20</v>
      </c>
    </row>
    <row r="11" spans="1:15" ht="15" customHeight="1" x14ac:dyDescent="0.25">
      <c r="A11" s="19" t="s">
        <v>19</v>
      </c>
      <c r="B11" s="18">
        <f>SUM(B12:B22)</f>
        <v>10627</v>
      </c>
      <c r="C11" s="18">
        <f>SUM(C12:C22)</f>
        <v>13778</v>
      </c>
      <c r="D11" s="18">
        <f t="shared" si="0"/>
        <v>24405</v>
      </c>
      <c r="I11" s="9"/>
    </row>
    <row r="12" spans="1:15" ht="15" customHeight="1" x14ac:dyDescent="0.25">
      <c r="A12" s="21" t="s">
        <v>18</v>
      </c>
      <c r="B12" s="15">
        <v>3472</v>
      </c>
      <c r="C12" s="15">
        <v>3874</v>
      </c>
      <c r="D12" s="15">
        <f t="shared" si="0"/>
        <v>7346</v>
      </c>
      <c r="F12" s="1" t="s">
        <v>17</v>
      </c>
      <c r="G12" s="4">
        <v>883</v>
      </c>
      <c r="H12" s="5">
        <v>4349</v>
      </c>
      <c r="I12" s="24">
        <f>G12/$G$16</f>
        <v>0.19950293718933573</v>
      </c>
      <c r="J12" s="23">
        <f>H12/$H$16</f>
        <v>0.17777868617912765</v>
      </c>
      <c r="L12" s="5"/>
      <c r="M12" s="5"/>
      <c r="N12" s="5"/>
      <c r="O12" s="5"/>
    </row>
    <row r="13" spans="1:15" ht="15" customHeight="1" x14ac:dyDescent="0.25">
      <c r="A13" s="21" t="s">
        <v>16</v>
      </c>
      <c r="B13" s="15">
        <v>2972</v>
      </c>
      <c r="C13" s="15">
        <v>3844</v>
      </c>
      <c r="D13" s="15">
        <f t="shared" si="0"/>
        <v>6816</v>
      </c>
      <c r="F13" s="1" t="s">
        <v>15</v>
      </c>
      <c r="G13" s="4">
        <v>1238</v>
      </c>
      <c r="H13" s="10">
        <v>8919</v>
      </c>
      <c r="I13" s="24">
        <f>G13/$G$16</f>
        <v>0.2797107998192499</v>
      </c>
      <c r="J13" s="23">
        <f>H13/$H$16</f>
        <v>0.36459142378285575</v>
      </c>
      <c r="L13" s="17"/>
      <c r="M13" s="17"/>
      <c r="N13" s="17"/>
      <c r="O13" s="5"/>
    </row>
    <row r="14" spans="1:15" ht="15" customHeight="1" x14ac:dyDescent="0.25">
      <c r="A14" s="21" t="s">
        <v>14</v>
      </c>
      <c r="B14" s="15">
        <v>1586</v>
      </c>
      <c r="C14" s="15">
        <v>2664</v>
      </c>
      <c r="D14" s="15">
        <f t="shared" si="0"/>
        <v>4250</v>
      </c>
      <c r="F14" s="1" t="s">
        <v>13</v>
      </c>
      <c r="G14" s="4">
        <v>1569</v>
      </c>
      <c r="H14" s="10">
        <v>9405</v>
      </c>
      <c r="I14" s="24">
        <f>G14/$G$16</f>
        <v>0.3544961590600994</v>
      </c>
      <c r="J14" s="23">
        <f>H14/$H$16</f>
        <v>0.38445816130482768</v>
      </c>
      <c r="L14" s="17"/>
      <c r="M14" s="17"/>
      <c r="N14" s="17"/>
      <c r="O14" s="5"/>
    </row>
    <row r="15" spans="1:15" ht="15" customHeight="1" x14ac:dyDescent="0.25">
      <c r="A15" s="21" t="s">
        <v>12</v>
      </c>
      <c r="B15" s="15">
        <v>867</v>
      </c>
      <c r="C15" s="15">
        <v>1143</v>
      </c>
      <c r="D15" s="15">
        <f t="shared" si="0"/>
        <v>2010</v>
      </c>
      <c r="F15" s="1" t="s">
        <v>11</v>
      </c>
      <c r="G15" s="4">
        <v>736</v>
      </c>
      <c r="H15" s="10">
        <v>1790</v>
      </c>
      <c r="I15" s="24">
        <f>G15/$G$16</f>
        <v>0.16629010393131496</v>
      </c>
      <c r="J15" s="23">
        <f>H15/$H$16</f>
        <v>7.3171728733188904E-2</v>
      </c>
      <c r="L15" s="17"/>
      <c r="M15" s="17"/>
      <c r="N15" s="17"/>
      <c r="O15" s="5"/>
    </row>
    <row r="16" spans="1:15" ht="15" customHeight="1" x14ac:dyDescent="0.25">
      <c r="A16" s="21" t="s">
        <v>10</v>
      </c>
      <c r="B16" s="15">
        <v>672</v>
      </c>
      <c r="C16" s="15">
        <v>606</v>
      </c>
      <c r="D16" s="15">
        <f t="shared" si="0"/>
        <v>1278</v>
      </c>
      <c r="G16" s="22">
        <f>SUM(G12:G15)</f>
        <v>4426</v>
      </c>
      <c r="H16" s="22">
        <f>SUM(H12:H15)</f>
        <v>24463</v>
      </c>
      <c r="I16" s="23">
        <f>G16/$G$16</f>
        <v>1</v>
      </c>
      <c r="J16" s="23">
        <f>H16/$H$16</f>
        <v>1</v>
      </c>
      <c r="K16" s="10"/>
      <c r="L16" s="17"/>
      <c r="M16" s="17"/>
      <c r="N16" s="17"/>
      <c r="O16" s="5"/>
    </row>
    <row r="17" spans="1:15" ht="15" customHeight="1" x14ac:dyDescent="0.25">
      <c r="A17" s="21" t="s">
        <v>9</v>
      </c>
      <c r="B17" s="15">
        <v>461</v>
      </c>
      <c r="C17" s="15">
        <v>611</v>
      </c>
      <c r="D17" s="15">
        <f t="shared" si="0"/>
        <v>1072</v>
      </c>
      <c r="E17" s="5"/>
      <c r="G17" s="22"/>
      <c r="H17" s="22"/>
      <c r="J17" s="5"/>
      <c r="K17" s="10"/>
      <c r="L17" s="17"/>
      <c r="M17" s="17"/>
      <c r="N17" s="17"/>
      <c r="O17" s="5"/>
    </row>
    <row r="18" spans="1:15" ht="15" customHeight="1" x14ac:dyDescent="0.25">
      <c r="A18" s="21" t="s">
        <v>8</v>
      </c>
      <c r="B18" s="15">
        <v>217</v>
      </c>
      <c r="C18" s="15">
        <v>419</v>
      </c>
      <c r="D18" s="15">
        <f t="shared" si="0"/>
        <v>636</v>
      </c>
      <c r="E18" s="5"/>
      <c r="G18" s="20">
        <f>(G12/$G$16)*100</f>
        <v>19.950293718933573</v>
      </c>
      <c r="H18" s="20">
        <f>(H12/$H$16)*100</f>
        <v>17.777868617912766</v>
      </c>
      <c r="J18" s="5"/>
      <c r="K18" s="10"/>
      <c r="L18" s="17"/>
      <c r="M18" s="17"/>
      <c r="N18" s="17"/>
      <c r="O18" s="5"/>
    </row>
    <row r="19" spans="1:15" ht="15" customHeight="1" x14ac:dyDescent="0.25">
      <c r="A19" s="21" t="s">
        <v>7</v>
      </c>
      <c r="B19" s="15">
        <v>110</v>
      </c>
      <c r="C19" s="15">
        <v>217</v>
      </c>
      <c r="D19" s="15">
        <f t="shared" si="0"/>
        <v>327</v>
      </c>
      <c r="F19" s="14"/>
      <c r="G19" s="20">
        <v>29.7</v>
      </c>
      <c r="H19" s="20">
        <f>(H13/$H$16)*100</f>
        <v>36.459142378285577</v>
      </c>
      <c r="K19" s="10"/>
      <c r="L19" s="17"/>
      <c r="M19" s="17"/>
      <c r="N19" s="17"/>
      <c r="O19" s="5"/>
    </row>
    <row r="20" spans="1:15" ht="15" customHeight="1" x14ac:dyDescent="0.25">
      <c r="A20" s="21" t="s">
        <v>6</v>
      </c>
      <c r="B20" s="15">
        <v>55</v>
      </c>
      <c r="C20" s="15">
        <v>125</v>
      </c>
      <c r="D20" s="15">
        <f t="shared" si="0"/>
        <v>180</v>
      </c>
      <c r="F20" s="14"/>
      <c r="G20" s="20">
        <f>(G14/$G$16)*100</f>
        <v>35.449615906009939</v>
      </c>
      <c r="H20" s="20">
        <f>(H14/$H$16)*100</f>
        <v>38.445816130482768</v>
      </c>
      <c r="K20" s="10"/>
      <c r="L20" s="17"/>
      <c r="M20" s="17"/>
      <c r="N20" s="17"/>
      <c r="O20" s="5"/>
    </row>
    <row r="21" spans="1:15" ht="15" customHeight="1" x14ac:dyDescent="0.25">
      <c r="A21" s="21" t="s">
        <v>5</v>
      </c>
      <c r="B21" s="15">
        <v>59</v>
      </c>
      <c r="C21" s="15">
        <v>56</v>
      </c>
      <c r="D21" s="15">
        <f t="shared" si="0"/>
        <v>115</v>
      </c>
      <c r="F21" s="14"/>
      <c r="G21" s="20">
        <f>(G15/$G$16)*100</f>
        <v>16.629010393131498</v>
      </c>
      <c r="H21" s="20">
        <f>(H15/$H$16)*100</f>
        <v>7.3171728733188903</v>
      </c>
      <c r="K21" s="5"/>
      <c r="L21" s="5"/>
      <c r="M21" s="5"/>
      <c r="N21" s="5"/>
      <c r="O21" s="5"/>
    </row>
    <row r="22" spans="1:15" ht="15" customHeight="1" x14ac:dyDescent="0.25">
      <c r="A22" s="21" t="s">
        <v>4</v>
      </c>
      <c r="B22" s="15">
        <v>156</v>
      </c>
      <c r="C22" s="15">
        <v>219</v>
      </c>
      <c r="D22" s="15">
        <f t="shared" si="0"/>
        <v>375</v>
      </c>
      <c r="E22" s="5"/>
      <c r="F22" s="14"/>
      <c r="G22" s="20">
        <f>(G16/$G$16)*100</f>
        <v>100</v>
      </c>
      <c r="H22" s="20">
        <f>(H16/$H$16)*100</f>
        <v>100</v>
      </c>
      <c r="J22" s="5"/>
      <c r="K22" s="10"/>
      <c r="L22" s="17"/>
      <c r="M22" s="17"/>
      <c r="N22" s="17"/>
      <c r="O22" s="5"/>
    </row>
    <row r="23" spans="1:15" ht="15" customHeight="1" x14ac:dyDescent="0.25">
      <c r="A23" s="19" t="s">
        <v>3</v>
      </c>
      <c r="B23" s="18">
        <v>4</v>
      </c>
      <c r="C23" s="18">
        <v>54</v>
      </c>
      <c r="D23" s="18">
        <f t="shared" si="0"/>
        <v>58</v>
      </c>
      <c r="E23" s="5"/>
      <c r="F23" s="14"/>
      <c r="G23" s="9"/>
      <c r="H23" s="9"/>
      <c r="J23" s="5"/>
      <c r="K23" s="10"/>
      <c r="L23" s="17"/>
      <c r="M23" s="17"/>
      <c r="N23" s="17"/>
      <c r="O23" s="5"/>
    </row>
    <row r="24" spans="1:15" ht="9" customHeight="1" x14ac:dyDescent="0.25">
      <c r="A24" s="16"/>
      <c r="B24" s="15"/>
      <c r="C24" s="15"/>
      <c r="D24" s="15"/>
      <c r="F24" s="14"/>
      <c r="G24" s="13"/>
      <c r="H24" s="9"/>
      <c r="K24" s="5"/>
      <c r="L24" s="5"/>
      <c r="M24" s="5"/>
      <c r="N24" s="5"/>
      <c r="O24" s="5"/>
    </row>
    <row r="25" spans="1:15" ht="15" customHeight="1" x14ac:dyDescent="0.25">
      <c r="A25" s="12" t="s">
        <v>2</v>
      </c>
      <c r="B25" s="11">
        <f>SUM(B6,B9,B10)</f>
        <v>14773</v>
      </c>
      <c r="C25" s="11">
        <f>SUM(C6,C9,C10)</f>
        <v>19443</v>
      </c>
      <c r="D25" s="11">
        <f>SUM(D6,D9,D10)</f>
        <v>34216</v>
      </c>
      <c r="F25" s="10"/>
      <c r="G25" s="9"/>
      <c r="H25" s="9"/>
    </row>
    <row r="27" spans="1:15" ht="12.75" customHeight="1" x14ac:dyDescent="0.25">
      <c r="A27" s="8" t="s">
        <v>1</v>
      </c>
    </row>
    <row r="28" spans="1:15" ht="12.75" customHeight="1" x14ac:dyDescent="0.25"/>
    <row r="29" spans="1:15" ht="12.75" customHeight="1" x14ac:dyDescent="0.25">
      <c r="A29" s="7" t="s">
        <v>0</v>
      </c>
    </row>
    <row r="32" spans="1:15" ht="12.75" customHeight="1" x14ac:dyDescent="0.25"/>
    <row r="33" spans="1:4" ht="12.75" customHeight="1" x14ac:dyDescent="0.25">
      <c r="A33" s="6"/>
      <c r="B33" s="5"/>
      <c r="C33" s="5"/>
      <c r="D33" s="4"/>
    </row>
    <row r="34" spans="1:4" ht="12.75" customHeight="1" x14ac:dyDescent="0.25">
      <c r="A34" s="2"/>
    </row>
    <row r="35" spans="1:4" ht="12.75" customHeight="1" x14ac:dyDescent="0.25"/>
    <row r="36" spans="1:4" x14ac:dyDescent="0.25">
      <c r="B36" s="3"/>
      <c r="C36" s="3"/>
      <c r="D36" s="3"/>
    </row>
    <row r="40" spans="1:4" ht="15" x14ac:dyDescent="0.25">
      <c r="A40" s="2"/>
    </row>
    <row r="41" spans="1:4" ht="15" x14ac:dyDescent="0.25">
      <c r="A41" s="2"/>
    </row>
    <row r="43" spans="1:4" ht="15" x14ac:dyDescent="0.25">
      <c r="A43" s="2"/>
    </row>
    <row r="44" spans="1:4" ht="15" x14ac:dyDescent="0.25">
      <c r="A44" s="2"/>
    </row>
    <row r="45" spans="1:4" ht="15" x14ac:dyDescent="0.25">
      <c r="A45" s="2"/>
    </row>
    <row r="47" spans="1:4" ht="15" x14ac:dyDescent="0.25">
      <c r="A47" s="2"/>
    </row>
    <row r="48" spans="1:4" ht="15" x14ac:dyDescent="0.25">
      <c r="A48" s="2"/>
    </row>
    <row r="49" spans="1:1" ht="15" x14ac:dyDescent="0.25">
      <c r="A49" s="2"/>
    </row>
  </sheetData>
  <mergeCells count="2">
    <mergeCell ref="A1:D1"/>
    <mergeCell ref="A2:D2"/>
  </mergeCells>
  <printOptions horizontalCentered="1"/>
  <pageMargins left="0.59" right="0.59" top="0.79000000000000015" bottom="0.39000000000000007" header="0.51" footer="0.2"/>
  <pageSetup scale="76" orientation="landscape"/>
  <headerFooter alignWithMargins="0">
    <oddHeader xml:space="preserve">&amp;R&amp;"Arial,Negrita"&amp;14Resumen Estadístico 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 Jesús</dc:creator>
  <cp:lastModifiedBy>Ana</cp:lastModifiedBy>
  <dcterms:created xsi:type="dcterms:W3CDTF">2017-06-07T23:57:51Z</dcterms:created>
  <dcterms:modified xsi:type="dcterms:W3CDTF">2017-08-28T21:58:31Z</dcterms:modified>
</cp:coreProperties>
</file>