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uayed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B10" i="1"/>
  <c r="B12"/>
  <c r="B9"/>
  <c r="B15"/>
  <c r="B14"/>
  <c r="B8"/>
  <c r="C10"/>
  <c r="C12"/>
  <c r="C9"/>
  <c r="C15"/>
  <c r="C14"/>
  <c r="C8"/>
  <c r="D11"/>
  <c r="D10"/>
  <c r="D12"/>
  <c r="D9"/>
  <c r="D14"/>
  <c r="D8"/>
  <c r="E10"/>
  <c r="E12"/>
  <c r="E9"/>
  <c r="E15"/>
  <c r="E14"/>
  <c r="E8"/>
  <c r="F10"/>
  <c r="F12"/>
  <c r="F9"/>
  <c r="F15"/>
  <c r="F14"/>
  <c r="F8"/>
  <c r="G11"/>
  <c r="G10"/>
  <c r="G13"/>
  <c r="G12"/>
  <c r="G9"/>
  <c r="G16"/>
  <c r="G15"/>
  <c r="G14"/>
  <c r="G8"/>
  <c r="H11"/>
  <c r="H10"/>
  <c r="H12"/>
  <c r="H9"/>
  <c r="H14"/>
  <c r="H8"/>
  <c r="D13"/>
  <c r="H13"/>
  <c r="D15"/>
  <c r="H15"/>
  <c r="D16"/>
  <c r="H16"/>
  <c r="B18"/>
  <c r="B23"/>
  <c r="B27"/>
  <c r="B29"/>
  <c r="B31"/>
  <c r="B39"/>
  <c r="B41"/>
  <c r="B49"/>
  <c r="B53"/>
  <c r="B55"/>
  <c r="B59"/>
  <c r="B17"/>
  <c r="C18"/>
  <c r="C23"/>
  <c r="C27"/>
  <c r="C29"/>
  <c r="C31"/>
  <c r="C39"/>
  <c r="C41"/>
  <c r="C49"/>
  <c r="C53"/>
  <c r="C55"/>
  <c r="C59"/>
  <c r="C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9"/>
  <c r="D60"/>
  <c r="D17"/>
  <c r="E18"/>
  <c r="E23"/>
  <c r="E27"/>
  <c r="E29"/>
  <c r="E31"/>
  <c r="E39"/>
  <c r="E41"/>
  <c r="E49"/>
  <c r="E53"/>
  <c r="E55"/>
  <c r="E57"/>
  <c r="E59"/>
  <c r="E17"/>
  <c r="F18"/>
  <c r="F23"/>
  <c r="F27"/>
  <c r="F29"/>
  <c r="F31"/>
  <c r="F39"/>
  <c r="F41"/>
  <c r="F49"/>
  <c r="F53"/>
  <c r="F55"/>
  <c r="F57"/>
  <c r="F59"/>
  <c r="F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17"/>
  <c r="B62"/>
  <c r="C62"/>
  <c r="D62"/>
  <c r="E62"/>
  <c r="F62"/>
  <c r="G62"/>
  <c r="H62"/>
</calcChain>
</file>

<file path=xl/sharedStrings.xml><?xml version="1.0" encoding="utf-8"?>
<sst xmlns="http://schemas.openxmlformats.org/spreadsheetml/2006/main" count="77" uniqueCount="62">
  <si>
    <t>FUENTE: Dirección General de Administración Escolar, UNAM.</t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</si>
  <si>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</si>
  <si>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Esta carrera no tiene primer ingreso directo. Los 174 alumnos de primer ingreso que aparecen registrados, son el resultado de un segundo proceso de selección realizado a los alumnos asignados a las carreras de Administración y Contaduría de la propia Facultad.</t>
    </r>
  </si>
  <si>
    <t>T O T A L</t>
  </si>
  <si>
    <t>Trabajo Social</t>
  </si>
  <si>
    <t>Escuela Nacional de Trabajo Social</t>
  </si>
  <si>
    <t>-</t>
  </si>
  <si>
    <r>
      <t>Enfermería</t>
    </r>
    <r>
      <rPr>
        <vertAlign val="superscript"/>
        <sz val="10"/>
        <rFont val="Arial"/>
        <family val="2"/>
      </rPr>
      <t>b</t>
    </r>
  </si>
  <si>
    <t>Escuela Nacional de Enfermería y Obstetricia</t>
  </si>
  <si>
    <t>Psicología</t>
  </si>
  <si>
    <t>Facultad de Estudios Superiores Iztacala</t>
  </si>
  <si>
    <t>Diseño y Comunicación Visual</t>
  </si>
  <si>
    <t>Facultad de Estudios Superiores Cuautitlán</t>
  </si>
  <si>
    <t>Relaciones Internacionales</t>
  </si>
  <si>
    <t>Economía</t>
  </si>
  <si>
    <t>Derecho</t>
  </si>
  <si>
    <t>Facultad de Estudios Superiores Aragón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</si>
  <si>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</si>
  <si>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</si>
  <si>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</si>
  <si>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</si>
  <si>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</si>
  <si>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Facultad de Estudios Superiores Acatlán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</si>
  <si>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</si>
  <si>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</si>
  <si>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</si>
  <si>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</si>
  <si>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</si>
  <si>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Geografía</t>
  </si>
  <si>
    <t>Filosofía</t>
  </si>
  <si>
    <t>Bibliotecología y Estudios de la Información</t>
  </si>
  <si>
    <t>Facultad de Filosofía y Letras</t>
  </si>
  <si>
    <t>Facultad de Economía</t>
  </si>
  <si>
    <t>Facultad de Derecho</t>
  </si>
  <si>
    <r>
      <t>Informática</t>
    </r>
    <r>
      <rPr>
        <vertAlign val="superscript"/>
        <sz val="10"/>
        <rFont val="Arial"/>
        <family val="2"/>
      </rPr>
      <t>a</t>
    </r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</si>
  <si>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</si>
  <si>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</si>
  <si>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</si>
  <si>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</si>
  <si>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</si>
  <si>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</si>
  <si>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</si>
  <si>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</si>
  <si>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Maestría en Bibliotecología y Estudios de la Información (a Distancia)</t>
  </si>
  <si>
    <t>Maestría</t>
  </si>
  <si>
    <t>Especialización en Enseñanza de Español como Lengua Extranjera (a Distancia)</t>
  </si>
  <si>
    <t>Centro de Enseñanza de Lenguas Extranjeras</t>
  </si>
  <si>
    <t>Especialización en Medicina Veterinaria y Zootecnia (Producción Animal)</t>
  </si>
  <si>
    <t>Facultad de Medicina Veterinaria y Zootecnia</t>
  </si>
  <si>
    <t>Especialización</t>
  </si>
  <si>
    <t>POSGRADO</t>
  </si>
  <si>
    <t>total</t>
  </si>
  <si>
    <t>Total</t>
  </si>
  <si>
    <t>Mujeres</t>
  </si>
  <si>
    <t>Hombres</t>
  </si>
  <si>
    <t>Población</t>
  </si>
  <si>
    <t>Reingreso</t>
  </si>
  <si>
    <t>Primer ingreso</t>
  </si>
  <si>
    <t>Nivel / Entidad académica / Carrera</t>
  </si>
  <si>
    <t>2016-2017</t>
  </si>
  <si>
    <t>SISTEMA UNIVERSIDAD ABIERTA Y EDUCACIÓN A DISTANCIA</t>
  </si>
  <si>
    <t>UNAM. POBLACIÓN ESCOLAR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</si>
</sst>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</font>
    <font>
      <sz val="10"/>
      <name val="Helv"/>
    </font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Fill="1"/>
    <xf numFmtId="0" fontId="2" fillId="0" borderId="0" xfId="1" applyFont="1" applyFill="1"/>
    <xf numFmtId="3" fontId="2" fillId="0" borderId="0" xfId="1" applyNumberFormat="1" applyFont="1" applyBorder="1"/>
    <xf numFmtId="3" fontId="2" fillId="0" borderId="0" xfId="0" quotePrefix="1" applyNumberFormat="1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1" fontId="5" fillId="0" borderId="0" xfId="1" applyNumberFormat="1" applyFont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3" fontId="2" fillId="0" borderId="0" xfId="1" applyNumberFormat="1" applyFont="1" applyFill="1" applyBorder="1"/>
    <xf numFmtId="0" fontId="2" fillId="0" borderId="0" xfId="1" applyFont="1" applyBorder="1"/>
    <xf numFmtId="3" fontId="6" fillId="2" borderId="0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 wrapText="1"/>
    </xf>
    <xf numFmtId="1" fontId="2" fillId="0" borderId="0" xfId="1" applyNumberFormat="1" applyFont="1" applyBorder="1" applyAlignment="1" applyProtection="1">
      <alignment horizontal="left" vertical="center" indent="2"/>
    </xf>
    <xf numFmtId="0" fontId="6" fillId="0" borderId="0" xfId="1" applyFont="1" applyBorder="1"/>
    <xf numFmtId="3" fontId="6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 indent="1"/>
    </xf>
    <xf numFmtId="3" fontId="2" fillId="0" borderId="0" xfId="0" quotePrefix="1" applyNumberFormat="1" applyFont="1" applyFill="1" applyAlignment="1">
      <alignment horizontal="right" vertical="center"/>
    </xf>
    <xf numFmtId="1" fontId="2" fillId="0" borderId="0" xfId="1" applyNumberFormat="1" applyFont="1" applyBorder="1" applyAlignment="1">
      <alignment horizontal="left" vertical="center" indent="2"/>
    </xf>
    <xf numFmtId="3" fontId="6" fillId="0" borderId="0" xfId="0" quotePrefix="1" applyNumberFormat="1" applyFont="1" applyFill="1" applyAlignment="1">
      <alignment horizontal="right" vertical="center"/>
    </xf>
    <xf numFmtId="1" fontId="6" fillId="0" borderId="0" xfId="1" quotePrefix="1" applyNumberFormat="1" applyFont="1" applyFill="1" applyBorder="1" applyAlignment="1">
      <alignment horizontal="left" vertical="center" indent="1"/>
    </xf>
    <xf numFmtId="0" fontId="2" fillId="0" borderId="0" xfId="0" applyNumberFormat="1" applyFont="1" applyFill="1" applyBorder="1" applyAlignment="1">
      <alignment horizontal="left" vertical="center" indent="2"/>
    </xf>
    <xf numFmtId="3" fontId="6" fillId="0" borderId="0" xfId="0" quotePrefix="1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/>
    <xf numFmtId="3" fontId="2" fillId="0" borderId="0" xfId="0" quotePrefix="1" applyNumberFormat="1" applyFont="1" applyFill="1" applyBorder="1" applyAlignment="1">
      <alignment horizontal="right" vertical="center"/>
    </xf>
    <xf numFmtId="0" fontId="2" fillId="0" borderId="0" xfId="0" quotePrefix="1" applyNumberFormat="1" applyFont="1" applyFill="1" applyBorder="1" applyAlignment="1">
      <alignment horizontal="left" vertical="center" indent="2"/>
    </xf>
    <xf numFmtId="3" fontId="2" fillId="0" borderId="0" xfId="2" applyNumberFormat="1" applyFont="1" applyFill="1" applyBorder="1" applyAlignment="1">
      <alignment horizontal="right" vertical="center"/>
    </xf>
    <xf numFmtId="0" fontId="2" fillId="0" borderId="0" xfId="0" quotePrefix="1" applyNumberFormat="1" applyFont="1" applyFill="1" applyBorder="1" applyAlignment="1">
      <alignment horizontal="left" indent="2"/>
    </xf>
    <xf numFmtId="1" fontId="2" fillId="0" borderId="0" xfId="1" applyNumberFormat="1" applyFont="1" applyFill="1" applyBorder="1" applyAlignment="1">
      <alignment horizontal="left" vertical="center" indent="2"/>
    </xf>
    <xf numFmtId="1" fontId="6" fillId="0" borderId="0" xfId="1" applyNumberFormat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right"/>
    </xf>
    <xf numFmtId="0" fontId="2" fillId="0" borderId="0" xfId="2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indent="2"/>
    </xf>
    <xf numFmtId="1" fontId="6" fillId="0" borderId="0" xfId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 indent="2"/>
    </xf>
    <xf numFmtId="0" fontId="6" fillId="0" borderId="0" xfId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4" fillId="0" borderId="0" xfId="1" applyFont="1"/>
    <xf numFmtId="3" fontId="9" fillId="2" borderId="0" xfId="3" applyNumberFormat="1" applyFont="1" applyFill="1" applyAlignment="1">
      <alignment horizontal="centerContinuous" vertical="center"/>
    </xf>
    <xf numFmtId="3" fontId="9" fillId="2" borderId="0" xfId="1" applyNumberFormat="1" applyFont="1" applyFill="1" applyBorder="1" applyAlignment="1">
      <alignment horizontal="center" vertical="center"/>
    </xf>
    <xf numFmtId="3" fontId="9" fillId="2" borderId="0" xfId="1" quotePrefix="1" applyNumberFormat="1" applyFont="1" applyFill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1" fontId="5" fillId="0" borderId="0" xfId="1" applyNumberFormat="1" applyFont="1" applyBorder="1" applyAlignment="1" applyProtection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3" fontId="9" fillId="2" borderId="0" xfId="1" applyNumberFormat="1" applyFont="1" applyFill="1" applyBorder="1" applyAlignment="1">
      <alignment horizontal="center" vertical="center"/>
    </xf>
  </cellXfs>
  <cellStyles count="20">
    <cellStyle name="Normal" xfId="0" builtinId="0"/>
    <cellStyle name="Normal 10 2" xfId="4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7"/>
    <cellStyle name="Normal 3 2" xfId="18"/>
    <cellStyle name="Normal 3 2 2" xfId="19"/>
    <cellStyle name="Normal_Hoja1" xfId="2"/>
    <cellStyle name="Normal_pe_bach" xfId="3"/>
    <cellStyle name="Normal_poblac9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6"/>
  <sheetViews>
    <sheetView tabSelected="1" zoomScaleNormal="100" workbookViewId="0">
      <selection sqref="A1:H1"/>
    </sheetView>
  </sheetViews>
  <sheetFormatPr baseColWidth="10" defaultRowHeight="12.75"/>
  <cols>
    <col min="1" max="1" width="74.85546875" style="1" customWidth="1"/>
    <col min="2" max="4" width="11.42578125" style="2" customWidth="1"/>
    <col min="5" max="5" width="11.42578125" style="3" customWidth="1"/>
    <col min="6" max="8" width="11.42578125" style="2" customWidth="1"/>
    <col min="9" max="16" width="11.28515625" style="1" customWidth="1"/>
    <col min="17" max="16384" width="11.42578125" style="1"/>
  </cols>
  <sheetData>
    <row r="1" spans="1:8" ht="15" customHeight="1">
      <c r="A1" s="56" t="s">
        <v>61</v>
      </c>
      <c r="B1" s="56"/>
      <c r="C1" s="56"/>
      <c r="D1" s="56"/>
      <c r="E1" s="56"/>
      <c r="F1" s="56"/>
      <c r="G1" s="56"/>
      <c r="H1" s="56"/>
    </row>
    <row r="2" spans="1:8" ht="15" customHeight="1">
      <c r="A2" s="57" t="s">
        <v>60</v>
      </c>
      <c r="B2" s="57"/>
      <c r="C2" s="57"/>
      <c r="D2" s="57"/>
      <c r="E2" s="57"/>
      <c r="F2" s="57"/>
      <c r="G2" s="57"/>
      <c r="H2" s="57"/>
    </row>
    <row r="3" spans="1:8" ht="15" customHeight="1">
      <c r="A3" s="58" t="s">
        <v>59</v>
      </c>
      <c r="B3" s="58"/>
      <c r="C3" s="58"/>
      <c r="D3" s="58"/>
      <c r="E3" s="58"/>
      <c r="F3" s="58"/>
      <c r="G3" s="58"/>
      <c r="H3" s="58"/>
    </row>
    <row r="4" spans="1:8">
      <c r="A4" s="54"/>
      <c r="B4" s="54"/>
      <c r="C4" s="54"/>
      <c r="D4" s="54"/>
      <c r="E4" s="54"/>
      <c r="F4" s="54"/>
      <c r="G4" s="54"/>
      <c r="H4" s="54"/>
    </row>
    <row r="5" spans="1:8" s="50" customFormat="1" ht="12" customHeight="1">
      <c r="A5" s="59" t="s">
        <v>58</v>
      </c>
      <c r="B5" s="60" t="s">
        <v>57</v>
      </c>
      <c r="C5" s="60"/>
      <c r="D5" s="60"/>
      <c r="E5" s="60" t="s">
        <v>56</v>
      </c>
      <c r="F5" s="60"/>
      <c r="G5" s="60"/>
      <c r="H5" s="51" t="s">
        <v>55</v>
      </c>
    </row>
    <row r="6" spans="1:8" s="50" customFormat="1" ht="12" customHeight="1">
      <c r="A6" s="59"/>
      <c r="B6" s="52" t="s">
        <v>54</v>
      </c>
      <c r="C6" s="53" t="s">
        <v>53</v>
      </c>
      <c r="D6" s="52" t="s">
        <v>52</v>
      </c>
      <c r="E6" s="52" t="s">
        <v>54</v>
      </c>
      <c r="F6" s="53" t="s">
        <v>53</v>
      </c>
      <c r="G6" s="52" t="s">
        <v>52</v>
      </c>
      <c r="H6" s="51" t="s">
        <v>51</v>
      </c>
    </row>
    <row r="7" spans="1:8" ht="9" customHeight="1">
      <c r="A7" s="15"/>
      <c r="B7" s="5"/>
      <c r="C7" s="5"/>
      <c r="D7" s="5"/>
      <c r="E7" s="14"/>
      <c r="F7" s="5"/>
      <c r="G7" s="5"/>
      <c r="H7" s="5"/>
    </row>
    <row r="8" spans="1:8" s="15" customFormat="1" ht="15" customHeight="1">
      <c r="A8" s="49" t="s">
        <v>50</v>
      </c>
      <c r="B8" s="24">
        <f t="shared" ref="B8:H8" si="0">SUM(B9+B14)</f>
        <v>64</v>
      </c>
      <c r="C8" s="24">
        <f t="shared" si="0"/>
        <v>19</v>
      </c>
      <c r="D8" s="24">
        <f t="shared" si="0"/>
        <v>83</v>
      </c>
      <c r="E8" s="24">
        <f t="shared" si="0"/>
        <v>13</v>
      </c>
      <c r="F8" s="24">
        <f t="shared" si="0"/>
        <v>40</v>
      </c>
      <c r="G8" s="24">
        <f t="shared" si="0"/>
        <v>53</v>
      </c>
      <c r="H8" s="24">
        <f t="shared" si="0"/>
        <v>136</v>
      </c>
    </row>
    <row r="9" spans="1:8" s="15" customFormat="1" ht="15" customHeight="1">
      <c r="A9" s="49" t="s">
        <v>49</v>
      </c>
      <c r="B9" s="24">
        <f t="shared" ref="B9:H9" si="1">SUM(B10,B12)</f>
        <v>62</v>
      </c>
      <c r="C9" s="24">
        <f t="shared" si="1"/>
        <v>17</v>
      </c>
      <c r="D9" s="24">
        <f t="shared" si="1"/>
        <v>79</v>
      </c>
      <c r="E9" s="24">
        <f t="shared" si="1"/>
        <v>10</v>
      </c>
      <c r="F9" s="24">
        <f t="shared" si="1"/>
        <v>35</v>
      </c>
      <c r="G9" s="24">
        <f t="shared" si="1"/>
        <v>45</v>
      </c>
      <c r="H9" s="24">
        <f t="shared" si="1"/>
        <v>124</v>
      </c>
    </row>
    <row r="10" spans="1:8" s="23" customFormat="1" ht="15" customHeight="1">
      <c r="A10" s="47" t="s">
        <v>48</v>
      </c>
      <c r="B10" s="24">
        <f t="shared" ref="B10:H10" si="2">SUM(B11)</f>
        <v>57</v>
      </c>
      <c r="C10" s="24">
        <f t="shared" si="2"/>
        <v>8</v>
      </c>
      <c r="D10" s="24">
        <f t="shared" si="2"/>
        <v>65</v>
      </c>
      <c r="E10" s="24">
        <f t="shared" si="2"/>
        <v>5</v>
      </c>
      <c r="F10" s="24">
        <f t="shared" si="2"/>
        <v>0</v>
      </c>
      <c r="G10" s="24">
        <f t="shared" si="2"/>
        <v>5</v>
      </c>
      <c r="H10" s="24">
        <f t="shared" si="2"/>
        <v>70</v>
      </c>
    </row>
    <row r="11" spans="1:8" s="15" customFormat="1" ht="15" customHeight="1">
      <c r="A11" s="43" t="s">
        <v>47</v>
      </c>
      <c r="B11" s="45">
        <v>57</v>
      </c>
      <c r="C11" s="45">
        <v>8</v>
      </c>
      <c r="D11" s="20">
        <f t="shared" ref="D11:D16" si="3">SUM(B11:C11)</f>
        <v>65</v>
      </c>
      <c r="E11" s="45">
        <v>5</v>
      </c>
      <c r="F11" s="45">
        <v>0</v>
      </c>
      <c r="G11" s="20">
        <f>SUM(E11:F11)</f>
        <v>5</v>
      </c>
      <c r="H11" s="20">
        <f>SUM(G11,D11)</f>
        <v>70</v>
      </c>
    </row>
    <row r="12" spans="1:8" s="15" customFormat="1" ht="15" customHeight="1">
      <c r="A12" s="47" t="s">
        <v>46</v>
      </c>
      <c r="B12" s="25">
        <f>SUM(B13)</f>
        <v>5</v>
      </c>
      <c r="C12" s="25">
        <f>SUM(C13)</f>
        <v>9</v>
      </c>
      <c r="D12" s="25">
        <f t="shared" si="3"/>
        <v>14</v>
      </c>
      <c r="E12" s="25">
        <f>SUM(E13)</f>
        <v>5</v>
      </c>
      <c r="F12" s="25">
        <f>SUM(F13)</f>
        <v>35</v>
      </c>
      <c r="G12" s="25">
        <f>SUM(G13)</f>
        <v>40</v>
      </c>
      <c r="H12" s="24">
        <f>SUM(G12,D12)</f>
        <v>54</v>
      </c>
    </row>
    <row r="13" spans="1:8" s="15" customFormat="1" ht="15" customHeight="1">
      <c r="A13" s="46" t="s">
        <v>45</v>
      </c>
      <c r="B13" s="45">
        <v>5</v>
      </c>
      <c r="C13" s="45">
        <v>9</v>
      </c>
      <c r="D13" s="20">
        <f t="shared" si="3"/>
        <v>14</v>
      </c>
      <c r="E13" s="45">
        <v>5</v>
      </c>
      <c r="F13" s="45">
        <v>35</v>
      </c>
      <c r="G13" s="45">
        <f>SUM(E13:F13)</f>
        <v>40</v>
      </c>
      <c r="H13" s="20">
        <f>SUM(D13,G13)</f>
        <v>54</v>
      </c>
    </row>
    <row r="14" spans="1:8" s="15" customFormat="1" ht="15" customHeight="1">
      <c r="A14" s="48" t="s">
        <v>44</v>
      </c>
      <c r="B14" s="25">
        <f>SUM(B15)</f>
        <v>2</v>
      </c>
      <c r="C14" s="25">
        <f>SUM(C15)</f>
        <v>2</v>
      </c>
      <c r="D14" s="25">
        <f t="shared" si="3"/>
        <v>4</v>
      </c>
      <c r="E14" s="25">
        <f t="shared" ref="E14:G15" si="4">SUM(E15)</f>
        <v>3</v>
      </c>
      <c r="F14" s="25">
        <f t="shared" si="4"/>
        <v>5</v>
      </c>
      <c r="G14" s="25">
        <f t="shared" si="4"/>
        <v>8</v>
      </c>
      <c r="H14" s="24">
        <f>SUM(G14,D14)</f>
        <v>12</v>
      </c>
    </row>
    <row r="15" spans="1:8" s="15" customFormat="1" ht="15" customHeight="1">
      <c r="A15" s="47" t="s">
        <v>31</v>
      </c>
      <c r="B15" s="24">
        <f>SUM(B16)</f>
        <v>2</v>
      </c>
      <c r="C15" s="24">
        <f>SUM(C16)</f>
        <v>2</v>
      </c>
      <c r="D15" s="25">
        <f t="shared" si="3"/>
        <v>4</v>
      </c>
      <c r="E15" s="24">
        <f t="shared" si="4"/>
        <v>3</v>
      </c>
      <c r="F15" s="24">
        <f t="shared" si="4"/>
        <v>5</v>
      </c>
      <c r="G15" s="24">
        <f t="shared" si="4"/>
        <v>8</v>
      </c>
      <c r="H15" s="24">
        <f>SUM(D15,G15)</f>
        <v>12</v>
      </c>
    </row>
    <row r="16" spans="1:8" s="15" customFormat="1" ht="15" customHeight="1">
      <c r="A16" s="46" t="s">
        <v>43</v>
      </c>
      <c r="B16" s="45">
        <v>2</v>
      </c>
      <c r="C16" s="45">
        <v>2</v>
      </c>
      <c r="D16" s="20">
        <f t="shared" si="3"/>
        <v>4</v>
      </c>
      <c r="E16" s="45">
        <v>3</v>
      </c>
      <c r="F16" s="45">
        <v>5</v>
      </c>
      <c r="G16" s="45">
        <f>SUM(E16:F16)</f>
        <v>8</v>
      </c>
      <c r="H16" s="20">
        <f>SUM(D16,G16)</f>
        <v>12</v>
      </c>
    </row>
    <row r="17" spans="1:8" s="15" customFormat="1" ht="15" customHeight="1">
      <c r="A17" s="44" t="s">
        <v>42</v>
      </c>
      <c r="B17" s="24">
        <f t="shared" ref="B17:H17" si="5">SUM(B18:B60)/2</f>
        <v>3733</v>
      </c>
      <c r="C17" s="24">
        <f t="shared" si="5"/>
        <v>3775</v>
      </c>
      <c r="D17" s="24">
        <f t="shared" si="5"/>
        <v>7508</v>
      </c>
      <c r="E17" s="24">
        <f t="shared" si="5"/>
        <v>10676</v>
      </c>
      <c r="F17" s="24">
        <f t="shared" si="5"/>
        <v>13150</v>
      </c>
      <c r="G17" s="24">
        <f t="shared" si="5"/>
        <v>23826</v>
      </c>
      <c r="H17" s="24">
        <f t="shared" si="5"/>
        <v>31334</v>
      </c>
    </row>
    <row r="18" spans="1:8" s="23" customFormat="1" ht="15" customHeight="1">
      <c r="A18" s="30" t="s">
        <v>41</v>
      </c>
      <c r="B18" s="24">
        <f>SUM(B19:B22)</f>
        <v>696</v>
      </c>
      <c r="C18" s="24">
        <f>SUM(C19:C22)</f>
        <v>580</v>
      </c>
      <c r="D18" s="24">
        <f t="shared" ref="D18:D56" si="6">SUM(B18:C18)</f>
        <v>1276</v>
      </c>
      <c r="E18" s="24">
        <f>SUM(E19:E22)</f>
        <v>1681</v>
      </c>
      <c r="F18" s="24">
        <f>SUM(F19:F22)</f>
        <v>1430</v>
      </c>
      <c r="G18" s="24">
        <f t="shared" ref="G18:G60" si="7">SUM(E18:F18)</f>
        <v>3111</v>
      </c>
      <c r="H18" s="24">
        <f t="shared" ref="H18:H60" si="8">SUM(G18,D18)</f>
        <v>4387</v>
      </c>
    </row>
    <row r="19" spans="1:8" s="15" customFormat="1" ht="15" customHeight="1">
      <c r="A19" s="43" t="s">
        <v>40</v>
      </c>
      <c r="B19" s="42">
        <v>206</v>
      </c>
      <c r="C19" s="42">
        <v>183</v>
      </c>
      <c r="D19" s="20">
        <f t="shared" si="6"/>
        <v>389</v>
      </c>
      <c r="E19" s="35">
        <v>517</v>
      </c>
      <c r="F19" s="35">
        <v>518</v>
      </c>
      <c r="G19" s="20">
        <f t="shared" si="7"/>
        <v>1035</v>
      </c>
      <c r="H19" s="20">
        <f t="shared" si="8"/>
        <v>1424</v>
      </c>
    </row>
    <row r="20" spans="1:8" s="15" customFormat="1" ht="15" customHeight="1">
      <c r="A20" s="43" t="s">
        <v>39</v>
      </c>
      <c r="B20" s="42">
        <v>246</v>
      </c>
      <c r="C20" s="42">
        <v>153</v>
      </c>
      <c r="D20" s="20">
        <f t="shared" si="6"/>
        <v>399</v>
      </c>
      <c r="E20" s="35">
        <v>592</v>
      </c>
      <c r="F20" s="35">
        <v>307</v>
      </c>
      <c r="G20" s="20">
        <f t="shared" si="7"/>
        <v>899</v>
      </c>
      <c r="H20" s="20">
        <f t="shared" si="8"/>
        <v>1298</v>
      </c>
    </row>
    <row r="21" spans="1:8" s="15" customFormat="1" ht="15" customHeight="1">
      <c r="A21" s="43" t="s">
        <v>13</v>
      </c>
      <c r="B21" s="42">
        <v>149</v>
      </c>
      <c r="C21" s="42">
        <v>127</v>
      </c>
      <c r="D21" s="20">
        <f t="shared" si="6"/>
        <v>276</v>
      </c>
      <c r="E21" s="35">
        <v>323</v>
      </c>
      <c r="F21" s="35">
        <v>365</v>
      </c>
      <c r="G21" s="20">
        <f t="shared" si="7"/>
        <v>688</v>
      </c>
      <c r="H21" s="20">
        <f t="shared" si="8"/>
        <v>964</v>
      </c>
    </row>
    <row r="22" spans="1:8" s="15" customFormat="1" ht="15" customHeight="1">
      <c r="A22" s="43" t="s">
        <v>38</v>
      </c>
      <c r="B22" s="42">
        <v>95</v>
      </c>
      <c r="C22" s="42">
        <v>117</v>
      </c>
      <c r="D22" s="20">
        <f t="shared" si="6"/>
        <v>212</v>
      </c>
      <c r="E22" s="42">
        <v>249</v>
      </c>
      <c r="F22" s="42">
        <v>240</v>
      </c>
      <c r="G22" s="20">
        <f t="shared" si="7"/>
        <v>489</v>
      </c>
      <c r="H22" s="20">
        <f t="shared" si="8"/>
        <v>701</v>
      </c>
    </row>
    <row r="23" spans="1:8" s="23" customFormat="1" ht="15" customHeight="1">
      <c r="A23" s="30" t="s">
        <v>37</v>
      </c>
      <c r="B23" s="24">
        <f>SUM(B24:B26)</f>
        <v>816</v>
      </c>
      <c r="C23" s="24">
        <f>SUM(C24:C26)</f>
        <v>502</v>
      </c>
      <c r="D23" s="24">
        <f t="shared" si="6"/>
        <v>1318</v>
      </c>
      <c r="E23" s="24">
        <f>SUM(E24:E26)</f>
        <v>2116</v>
      </c>
      <c r="F23" s="24">
        <f>SUM(F24:F26)</f>
        <v>1774</v>
      </c>
      <c r="G23" s="24">
        <f t="shared" si="7"/>
        <v>3890</v>
      </c>
      <c r="H23" s="24">
        <f t="shared" si="8"/>
        <v>5208</v>
      </c>
    </row>
    <row r="24" spans="1:8" s="15" customFormat="1" ht="15" customHeight="1">
      <c r="A24" s="39" t="s">
        <v>36</v>
      </c>
      <c r="B24" s="21">
        <v>363</v>
      </c>
      <c r="C24" s="21">
        <v>213</v>
      </c>
      <c r="D24" s="20">
        <f t="shared" si="6"/>
        <v>576</v>
      </c>
      <c r="E24" s="35">
        <v>887</v>
      </c>
      <c r="F24" s="35">
        <v>791</v>
      </c>
      <c r="G24" s="20">
        <f t="shared" si="7"/>
        <v>1678</v>
      </c>
      <c r="H24" s="20">
        <f t="shared" si="8"/>
        <v>2254</v>
      </c>
    </row>
    <row r="25" spans="1:8" s="15" customFormat="1" ht="15" customHeight="1">
      <c r="A25" s="39" t="s">
        <v>35</v>
      </c>
      <c r="B25" s="21">
        <v>304</v>
      </c>
      <c r="C25" s="21">
        <v>264</v>
      </c>
      <c r="D25" s="20">
        <f t="shared" si="6"/>
        <v>568</v>
      </c>
      <c r="E25" s="35">
        <v>734</v>
      </c>
      <c r="F25" s="35">
        <v>886</v>
      </c>
      <c r="G25" s="20">
        <f t="shared" si="7"/>
        <v>1620</v>
      </c>
      <c r="H25" s="20">
        <f t="shared" si="8"/>
        <v>2188</v>
      </c>
    </row>
    <row r="26" spans="1:8" s="15" customFormat="1" ht="15" customHeight="1">
      <c r="A26" s="39" t="s">
        <v>34</v>
      </c>
      <c r="B26" s="21">
        <v>149</v>
      </c>
      <c r="C26" s="21">
        <v>25</v>
      </c>
      <c r="D26" s="20">
        <f t="shared" si="6"/>
        <v>174</v>
      </c>
      <c r="E26" s="21">
        <v>495</v>
      </c>
      <c r="F26" s="21">
        <v>97</v>
      </c>
      <c r="G26" s="20">
        <f t="shared" si="7"/>
        <v>592</v>
      </c>
      <c r="H26" s="20">
        <f t="shared" si="8"/>
        <v>766</v>
      </c>
    </row>
    <row r="27" spans="1:8" s="23" customFormat="1" ht="15" customHeight="1">
      <c r="A27" s="30" t="s">
        <v>33</v>
      </c>
      <c r="B27" s="24">
        <f>SUM(B28)</f>
        <v>637</v>
      </c>
      <c r="C27" s="24">
        <f>SUM(C28)</f>
        <v>438</v>
      </c>
      <c r="D27" s="24">
        <f t="shared" si="6"/>
        <v>1075</v>
      </c>
      <c r="E27" s="24">
        <f>SUM(E28)</f>
        <v>2151</v>
      </c>
      <c r="F27" s="24">
        <f>SUM(F28)</f>
        <v>1724</v>
      </c>
      <c r="G27" s="24">
        <f t="shared" si="7"/>
        <v>3875</v>
      </c>
      <c r="H27" s="24">
        <f t="shared" si="8"/>
        <v>4950</v>
      </c>
    </row>
    <row r="28" spans="1:8" s="15" customFormat="1" ht="15" customHeight="1">
      <c r="A28" s="39" t="s">
        <v>15</v>
      </c>
      <c r="B28" s="21">
        <v>637</v>
      </c>
      <c r="C28" s="21">
        <v>438</v>
      </c>
      <c r="D28" s="20">
        <f t="shared" si="6"/>
        <v>1075</v>
      </c>
      <c r="E28" s="21">
        <v>2151</v>
      </c>
      <c r="F28" s="21">
        <v>1724</v>
      </c>
      <c r="G28" s="20">
        <f t="shared" si="7"/>
        <v>3875</v>
      </c>
      <c r="H28" s="20">
        <f t="shared" si="8"/>
        <v>4950</v>
      </c>
    </row>
    <row r="29" spans="1:8" s="23" customFormat="1" ht="15" customHeight="1">
      <c r="A29" s="30" t="s">
        <v>32</v>
      </c>
      <c r="B29" s="24">
        <f>SUM(B30)</f>
        <v>294</v>
      </c>
      <c r="C29" s="24">
        <f>SUM(C30)</f>
        <v>120</v>
      </c>
      <c r="D29" s="24">
        <f t="shared" si="6"/>
        <v>414</v>
      </c>
      <c r="E29" s="24">
        <f>SUM(E30)</f>
        <v>711</v>
      </c>
      <c r="F29" s="24">
        <f>SUM(F30)</f>
        <v>361</v>
      </c>
      <c r="G29" s="24">
        <f t="shared" si="7"/>
        <v>1072</v>
      </c>
      <c r="H29" s="24">
        <f t="shared" si="8"/>
        <v>1486</v>
      </c>
    </row>
    <row r="30" spans="1:8" s="15" customFormat="1" ht="15" customHeight="1">
      <c r="A30" s="39" t="s">
        <v>14</v>
      </c>
      <c r="B30" s="21">
        <v>294</v>
      </c>
      <c r="C30" s="21">
        <v>120</v>
      </c>
      <c r="D30" s="20">
        <f t="shared" si="6"/>
        <v>414</v>
      </c>
      <c r="E30" s="35">
        <v>711</v>
      </c>
      <c r="F30" s="35">
        <v>361</v>
      </c>
      <c r="G30" s="20">
        <f t="shared" si="7"/>
        <v>1072</v>
      </c>
      <c r="H30" s="20">
        <f t="shared" si="8"/>
        <v>1486</v>
      </c>
    </row>
    <row r="31" spans="1:8" s="23" customFormat="1" ht="15" customHeight="1">
      <c r="A31" s="30" t="s">
        <v>31</v>
      </c>
      <c r="B31" s="24">
        <f>SUM(B32:B38)</f>
        <v>376</v>
      </c>
      <c r="C31" s="24">
        <f>SUM(C32:C38)</f>
        <v>623</v>
      </c>
      <c r="D31" s="24">
        <f t="shared" si="6"/>
        <v>999</v>
      </c>
      <c r="E31" s="24">
        <f>SUM(E32:E38)</f>
        <v>1010</v>
      </c>
      <c r="F31" s="24">
        <f>SUM(F32:F38)</f>
        <v>1890</v>
      </c>
      <c r="G31" s="24">
        <f t="shared" si="7"/>
        <v>2900</v>
      </c>
      <c r="H31" s="24">
        <f t="shared" si="8"/>
        <v>3899</v>
      </c>
    </row>
    <row r="32" spans="1:8" s="23" customFormat="1" ht="15" customHeight="1">
      <c r="A32" s="22" t="s">
        <v>30</v>
      </c>
      <c r="B32" s="41">
        <v>37</v>
      </c>
      <c r="C32" s="41">
        <v>44</v>
      </c>
      <c r="D32" s="20">
        <f t="shared" si="6"/>
        <v>81</v>
      </c>
      <c r="E32" s="41">
        <v>73</v>
      </c>
      <c r="F32" s="41">
        <v>112</v>
      </c>
      <c r="G32" s="20">
        <f t="shared" si="7"/>
        <v>185</v>
      </c>
      <c r="H32" s="20">
        <f t="shared" si="8"/>
        <v>266</v>
      </c>
    </row>
    <row r="33" spans="1:16" s="15" customFormat="1" ht="15" customHeight="1">
      <c r="A33" s="36" t="s">
        <v>29</v>
      </c>
      <c r="B33" s="20">
        <v>66</v>
      </c>
      <c r="C33" s="20">
        <v>20</v>
      </c>
      <c r="D33" s="20">
        <f t="shared" si="6"/>
        <v>86</v>
      </c>
      <c r="E33" s="20">
        <v>193</v>
      </c>
      <c r="F33" s="20">
        <v>87</v>
      </c>
      <c r="G33" s="20">
        <f t="shared" si="7"/>
        <v>280</v>
      </c>
      <c r="H33" s="20">
        <f t="shared" si="8"/>
        <v>366</v>
      </c>
    </row>
    <row r="34" spans="1:16" s="15" customFormat="1" ht="15" customHeight="1">
      <c r="A34" s="36" t="s">
        <v>28</v>
      </c>
      <c r="B34" s="21">
        <v>31</v>
      </c>
      <c r="C34" s="21">
        <v>31</v>
      </c>
      <c r="D34" s="20">
        <f t="shared" si="6"/>
        <v>62</v>
      </c>
      <c r="E34" s="21">
        <v>114</v>
      </c>
      <c r="F34" s="21">
        <v>106</v>
      </c>
      <c r="G34" s="20">
        <f t="shared" si="7"/>
        <v>220</v>
      </c>
      <c r="H34" s="20">
        <f t="shared" si="8"/>
        <v>282</v>
      </c>
    </row>
    <row r="35" spans="1:16" s="15" customFormat="1" ht="15" customHeight="1">
      <c r="A35" s="36" t="s">
        <v>27</v>
      </c>
      <c r="B35" s="21">
        <v>61</v>
      </c>
      <c r="C35" s="21">
        <v>23</v>
      </c>
      <c r="D35" s="20">
        <f t="shared" si="6"/>
        <v>84</v>
      </c>
      <c r="E35" s="21">
        <v>170</v>
      </c>
      <c r="F35" s="21">
        <v>114</v>
      </c>
      <c r="G35" s="20">
        <f t="shared" si="7"/>
        <v>284</v>
      </c>
      <c r="H35" s="20">
        <f t="shared" si="8"/>
        <v>368</v>
      </c>
    </row>
    <row r="36" spans="1:16" s="15" customFormat="1" ht="15" customHeight="1">
      <c r="A36" s="36" t="s">
        <v>26</v>
      </c>
      <c r="B36" s="21">
        <v>59</v>
      </c>
      <c r="C36" s="21">
        <v>70</v>
      </c>
      <c r="D36" s="20">
        <f t="shared" si="6"/>
        <v>129</v>
      </c>
      <c r="E36" s="21">
        <v>183</v>
      </c>
      <c r="F36" s="21">
        <v>262</v>
      </c>
      <c r="G36" s="20">
        <f t="shared" si="7"/>
        <v>445</v>
      </c>
      <c r="H36" s="20">
        <f t="shared" si="8"/>
        <v>574</v>
      </c>
    </row>
    <row r="37" spans="1:16" s="15" customFormat="1" ht="15" customHeight="1">
      <c r="A37" s="36" t="s">
        <v>25</v>
      </c>
      <c r="B37" s="21">
        <v>8</v>
      </c>
      <c r="C37" s="21">
        <v>16</v>
      </c>
      <c r="D37" s="20">
        <f t="shared" si="6"/>
        <v>24</v>
      </c>
      <c r="E37" s="21">
        <v>25</v>
      </c>
      <c r="F37" s="21">
        <v>34</v>
      </c>
      <c r="G37" s="20">
        <f t="shared" si="7"/>
        <v>59</v>
      </c>
      <c r="H37" s="20">
        <f t="shared" si="8"/>
        <v>83</v>
      </c>
    </row>
    <row r="38" spans="1:16" s="15" customFormat="1" ht="15" customHeight="1">
      <c r="A38" s="36" t="s">
        <v>24</v>
      </c>
      <c r="B38" s="21">
        <v>114</v>
      </c>
      <c r="C38" s="21">
        <v>419</v>
      </c>
      <c r="D38" s="20">
        <f t="shared" si="6"/>
        <v>533</v>
      </c>
      <c r="E38" s="21">
        <v>252</v>
      </c>
      <c r="F38" s="21">
        <v>1175</v>
      </c>
      <c r="G38" s="20">
        <f t="shared" si="7"/>
        <v>1427</v>
      </c>
      <c r="H38" s="20">
        <f t="shared" si="8"/>
        <v>1960</v>
      </c>
    </row>
    <row r="39" spans="1:16" s="23" customFormat="1" ht="15" customHeight="1">
      <c r="A39" s="40" t="s">
        <v>23</v>
      </c>
      <c r="B39" s="24">
        <f>SUM(B40)</f>
        <v>116</v>
      </c>
      <c r="C39" s="24">
        <f>SUM(C40)</f>
        <v>159</v>
      </c>
      <c r="D39" s="24">
        <f t="shared" si="6"/>
        <v>275</v>
      </c>
      <c r="E39" s="24">
        <f>SUM(E40)</f>
        <v>385</v>
      </c>
      <c r="F39" s="24">
        <f>SUM(F40)</f>
        <v>604</v>
      </c>
      <c r="G39" s="24">
        <f t="shared" si="7"/>
        <v>989</v>
      </c>
      <c r="H39" s="24">
        <f t="shared" si="8"/>
        <v>1264</v>
      </c>
    </row>
    <row r="40" spans="1:16" s="15" customFormat="1" ht="15" customHeight="1">
      <c r="A40" s="39" t="s">
        <v>9</v>
      </c>
      <c r="B40" s="21">
        <v>116</v>
      </c>
      <c r="C40" s="21">
        <v>159</v>
      </c>
      <c r="D40" s="20">
        <f t="shared" si="6"/>
        <v>275</v>
      </c>
      <c r="E40" s="21">
        <v>385</v>
      </c>
      <c r="F40" s="21">
        <v>604</v>
      </c>
      <c r="G40" s="20">
        <f t="shared" si="7"/>
        <v>989</v>
      </c>
      <c r="H40" s="20">
        <f t="shared" si="8"/>
        <v>1264</v>
      </c>
    </row>
    <row r="41" spans="1:16" s="23" customFormat="1" ht="15" customHeight="1">
      <c r="A41" s="26" t="s">
        <v>22</v>
      </c>
      <c r="B41" s="25">
        <f>SUM(B42:B48)</f>
        <v>234</v>
      </c>
      <c r="C41" s="25">
        <f>SUM(C42:C48)</f>
        <v>262</v>
      </c>
      <c r="D41" s="24">
        <f t="shared" si="6"/>
        <v>496</v>
      </c>
      <c r="E41" s="25">
        <f>SUM(E42:E48)</f>
        <v>737</v>
      </c>
      <c r="F41" s="25">
        <f>SUM(F42:F48)</f>
        <v>775</v>
      </c>
      <c r="G41" s="24">
        <f t="shared" si="7"/>
        <v>1512</v>
      </c>
      <c r="H41" s="24">
        <f t="shared" si="8"/>
        <v>2008</v>
      </c>
    </row>
    <row r="42" spans="1:16" s="15" customFormat="1" ht="15" customHeight="1">
      <c r="A42" s="38" t="s">
        <v>15</v>
      </c>
      <c r="B42" s="21">
        <v>123</v>
      </c>
      <c r="C42" s="21">
        <v>135</v>
      </c>
      <c r="D42" s="20">
        <f t="shared" si="6"/>
        <v>258</v>
      </c>
      <c r="E42" s="21">
        <v>493</v>
      </c>
      <c r="F42" s="21">
        <v>431</v>
      </c>
      <c r="G42" s="20">
        <f t="shared" si="7"/>
        <v>924</v>
      </c>
      <c r="H42" s="20">
        <f t="shared" si="8"/>
        <v>1182</v>
      </c>
      <c r="I42" s="34"/>
      <c r="J42" s="33"/>
      <c r="K42" s="33"/>
      <c r="L42" s="33"/>
      <c r="M42" s="33"/>
      <c r="N42" s="33"/>
      <c r="O42" s="33"/>
      <c r="P42" s="33"/>
    </row>
    <row r="43" spans="1:16" s="15" customFormat="1" ht="15" customHeight="1">
      <c r="A43" s="36" t="s">
        <v>21</v>
      </c>
      <c r="B43" s="21">
        <v>0</v>
      </c>
      <c r="C43" s="21">
        <v>0</v>
      </c>
      <c r="D43" s="20">
        <f t="shared" si="6"/>
        <v>0</v>
      </c>
      <c r="E43" s="21">
        <v>4</v>
      </c>
      <c r="F43" s="21">
        <v>5</v>
      </c>
      <c r="G43" s="20">
        <f t="shared" si="7"/>
        <v>9</v>
      </c>
      <c r="H43" s="20">
        <f t="shared" si="8"/>
        <v>9</v>
      </c>
      <c r="I43" s="34"/>
      <c r="J43" s="33"/>
      <c r="K43" s="33"/>
      <c r="L43" s="33"/>
      <c r="M43" s="33"/>
      <c r="N43" s="33"/>
      <c r="O43" s="33"/>
      <c r="P43" s="33"/>
    </row>
    <row r="44" spans="1:16" s="15" customFormat="1" ht="15" customHeight="1">
      <c r="A44" s="36" t="s">
        <v>20</v>
      </c>
      <c r="B44" s="21">
        <v>11</v>
      </c>
      <c r="C44" s="21">
        <v>31</v>
      </c>
      <c r="D44" s="20">
        <f t="shared" si="6"/>
        <v>42</v>
      </c>
      <c r="E44" s="21">
        <v>25</v>
      </c>
      <c r="F44" s="21">
        <v>44</v>
      </c>
      <c r="G44" s="20">
        <f t="shared" si="7"/>
        <v>69</v>
      </c>
      <c r="H44" s="20">
        <f t="shared" si="8"/>
        <v>111</v>
      </c>
      <c r="I44" s="34"/>
      <c r="J44" s="33"/>
      <c r="K44" s="33"/>
      <c r="L44" s="33"/>
      <c r="M44" s="33"/>
      <c r="N44" s="33"/>
      <c r="O44" s="33"/>
      <c r="P44" s="33"/>
    </row>
    <row r="45" spans="1:16" s="15" customFormat="1" ht="15" customHeight="1">
      <c r="A45" s="36" t="s">
        <v>19</v>
      </c>
      <c r="B45" s="21">
        <v>1</v>
      </c>
      <c r="C45" s="21">
        <v>0</v>
      </c>
      <c r="D45" s="20">
        <f t="shared" si="6"/>
        <v>1</v>
      </c>
      <c r="E45" s="21">
        <v>2</v>
      </c>
      <c r="F45" s="21">
        <v>3</v>
      </c>
      <c r="G45" s="20">
        <f t="shared" si="7"/>
        <v>5</v>
      </c>
      <c r="H45" s="20">
        <f t="shared" si="8"/>
        <v>6</v>
      </c>
      <c r="I45" s="34"/>
      <c r="J45" s="33"/>
      <c r="K45" s="33"/>
      <c r="L45" s="33"/>
      <c r="M45" s="33"/>
      <c r="N45" s="33"/>
      <c r="O45" s="33"/>
      <c r="P45" s="33"/>
    </row>
    <row r="46" spans="1:16" s="15" customFormat="1" ht="15" customHeight="1">
      <c r="A46" s="36" t="s">
        <v>18</v>
      </c>
      <c r="B46" s="21">
        <v>16</v>
      </c>
      <c r="C46" s="21">
        <v>9</v>
      </c>
      <c r="D46" s="20">
        <f t="shared" si="6"/>
        <v>25</v>
      </c>
      <c r="E46" s="21">
        <v>21</v>
      </c>
      <c r="F46" s="21">
        <v>26</v>
      </c>
      <c r="G46" s="20">
        <f t="shared" si="7"/>
        <v>47</v>
      </c>
      <c r="H46" s="20">
        <f t="shared" si="8"/>
        <v>72</v>
      </c>
      <c r="I46" s="34"/>
      <c r="J46" s="33"/>
      <c r="K46" s="33"/>
      <c r="L46" s="33"/>
      <c r="M46" s="33"/>
      <c r="N46" s="33"/>
      <c r="O46" s="33"/>
      <c r="P46" s="33"/>
    </row>
    <row r="47" spans="1:16" s="15" customFormat="1" ht="15" customHeight="1">
      <c r="A47" s="36" t="s">
        <v>17</v>
      </c>
      <c r="B47" s="37">
        <v>1</v>
      </c>
      <c r="C47" s="37">
        <v>2</v>
      </c>
      <c r="D47" s="20">
        <f t="shared" si="6"/>
        <v>3</v>
      </c>
      <c r="E47" s="37">
        <v>1</v>
      </c>
      <c r="F47" s="37">
        <v>1</v>
      </c>
      <c r="G47" s="20">
        <f t="shared" si="7"/>
        <v>2</v>
      </c>
      <c r="H47" s="20">
        <f t="shared" si="8"/>
        <v>5</v>
      </c>
      <c r="I47" s="34"/>
      <c r="J47" s="33"/>
      <c r="K47" s="33"/>
      <c r="L47" s="33"/>
      <c r="M47" s="33"/>
      <c r="N47" s="33"/>
      <c r="O47" s="33"/>
      <c r="P47" s="33"/>
    </row>
    <row r="48" spans="1:16" s="15" customFormat="1" ht="15" customHeight="1">
      <c r="A48" s="36" t="s">
        <v>13</v>
      </c>
      <c r="B48" s="21">
        <v>82</v>
      </c>
      <c r="C48" s="21">
        <v>85</v>
      </c>
      <c r="D48" s="20">
        <f t="shared" si="6"/>
        <v>167</v>
      </c>
      <c r="E48" s="21">
        <v>191</v>
      </c>
      <c r="F48" s="21">
        <v>265</v>
      </c>
      <c r="G48" s="20">
        <f t="shared" si="7"/>
        <v>456</v>
      </c>
      <c r="H48" s="20">
        <f t="shared" si="8"/>
        <v>623</v>
      </c>
      <c r="I48" s="34"/>
      <c r="J48" s="33"/>
      <c r="K48" s="33"/>
      <c r="L48" s="33"/>
      <c r="M48" s="33"/>
      <c r="N48" s="33"/>
      <c r="O48" s="33"/>
      <c r="P48" s="33"/>
    </row>
    <row r="49" spans="1:16" s="23" customFormat="1" ht="15" customHeight="1">
      <c r="A49" s="26" t="s">
        <v>16</v>
      </c>
      <c r="B49" s="25">
        <f>SUM(B50:B52)</f>
        <v>148</v>
      </c>
      <c r="C49" s="25">
        <f>SUM(C50:C52)</f>
        <v>131</v>
      </c>
      <c r="D49" s="24">
        <f t="shared" si="6"/>
        <v>279</v>
      </c>
      <c r="E49" s="25">
        <f>SUM(E50:E52)</f>
        <v>568</v>
      </c>
      <c r="F49" s="25">
        <f>SUM(F50:F52)</f>
        <v>441</v>
      </c>
      <c r="G49" s="24">
        <f t="shared" si="7"/>
        <v>1009</v>
      </c>
      <c r="H49" s="24">
        <f t="shared" si="8"/>
        <v>1288</v>
      </c>
    </row>
    <row r="50" spans="1:16" s="15" customFormat="1" ht="15" customHeight="1">
      <c r="A50" s="36" t="s">
        <v>15</v>
      </c>
      <c r="B50" s="21">
        <v>61</v>
      </c>
      <c r="C50" s="21">
        <v>63</v>
      </c>
      <c r="D50" s="20">
        <f t="shared" si="6"/>
        <v>124</v>
      </c>
      <c r="E50" s="35">
        <v>286</v>
      </c>
      <c r="F50" s="35">
        <v>207</v>
      </c>
      <c r="G50" s="20">
        <f t="shared" si="7"/>
        <v>493</v>
      </c>
      <c r="H50" s="20">
        <f t="shared" si="8"/>
        <v>617</v>
      </c>
      <c r="I50" s="34"/>
      <c r="J50" s="33"/>
      <c r="K50" s="33"/>
      <c r="L50" s="33"/>
      <c r="M50" s="33"/>
      <c r="N50" s="33"/>
      <c r="O50" s="33"/>
      <c r="P50" s="33"/>
    </row>
    <row r="51" spans="1:16" s="15" customFormat="1" ht="15" customHeight="1">
      <c r="A51" s="31" t="s">
        <v>14</v>
      </c>
      <c r="B51" s="21">
        <v>47</v>
      </c>
      <c r="C51" s="21">
        <v>33</v>
      </c>
      <c r="D51" s="20">
        <f t="shared" si="6"/>
        <v>80</v>
      </c>
      <c r="E51" s="35">
        <v>151</v>
      </c>
      <c r="F51" s="35">
        <v>89</v>
      </c>
      <c r="G51" s="20">
        <f t="shared" si="7"/>
        <v>240</v>
      </c>
      <c r="H51" s="20">
        <f t="shared" si="8"/>
        <v>320</v>
      </c>
      <c r="I51" s="34"/>
      <c r="J51" s="33"/>
      <c r="K51" s="33"/>
      <c r="L51" s="33"/>
      <c r="M51" s="33"/>
      <c r="N51" s="33"/>
      <c r="O51" s="33"/>
      <c r="P51" s="33"/>
    </row>
    <row r="52" spans="1:16" s="15" customFormat="1" ht="15" customHeight="1">
      <c r="A52" s="31" t="s">
        <v>13</v>
      </c>
      <c r="B52" s="21">
        <v>40</v>
      </c>
      <c r="C52" s="21">
        <v>35</v>
      </c>
      <c r="D52" s="20">
        <f t="shared" si="6"/>
        <v>75</v>
      </c>
      <c r="E52" s="35">
        <v>131</v>
      </c>
      <c r="F52" s="35">
        <v>145</v>
      </c>
      <c r="G52" s="20">
        <f t="shared" si="7"/>
        <v>276</v>
      </c>
      <c r="H52" s="20">
        <f t="shared" si="8"/>
        <v>351</v>
      </c>
      <c r="I52" s="34"/>
      <c r="J52" s="33"/>
      <c r="K52" s="33"/>
      <c r="L52" s="33"/>
      <c r="M52" s="33"/>
      <c r="N52" s="33"/>
      <c r="O52" s="33"/>
      <c r="P52" s="33"/>
    </row>
    <row r="53" spans="1:16" s="15" customFormat="1" ht="15" customHeight="1">
      <c r="A53" s="26" t="s">
        <v>12</v>
      </c>
      <c r="B53" s="25">
        <f>B54</f>
        <v>68</v>
      </c>
      <c r="C53" s="25">
        <f>C54</f>
        <v>87</v>
      </c>
      <c r="D53" s="24">
        <f t="shared" si="6"/>
        <v>155</v>
      </c>
      <c r="E53" s="25">
        <f>E54</f>
        <v>135</v>
      </c>
      <c r="F53" s="25">
        <f>F54</f>
        <v>129</v>
      </c>
      <c r="G53" s="24">
        <f t="shared" si="7"/>
        <v>264</v>
      </c>
      <c r="H53" s="24">
        <f t="shared" si="8"/>
        <v>419</v>
      </c>
      <c r="I53" s="34"/>
      <c r="J53" s="33"/>
      <c r="K53" s="33"/>
      <c r="L53" s="33"/>
      <c r="M53" s="33"/>
      <c r="N53" s="33"/>
      <c r="O53" s="33"/>
      <c r="P53" s="33"/>
    </row>
    <row r="54" spans="1:16" s="15" customFormat="1" ht="15" customHeight="1">
      <c r="A54" s="31" t="s">
        <v>11</v>
      </c>
      <c r="B54" s="21">
        <v>68</v>
      </c>
      <c r="C54" s="21">
        <v>87</v>
      </c>
      <c r="D54" s="20">
        <f t="shared" si="6"/>
        <v>155</v>
      </c>
      <c r="E54" s="35">
        <v>135</v>
      </c>
      <c r="F54" s="35">
        <v>129</v>
      </c>
      <c r="G54" s="20">
        <f t="shared" si="7"/>
        <v>264</v>
      </c>
      <c r="H54" s="20">
        <f t="shared" si="8"/>
        <v>419</v>
      </c>
      <c r="I54" s="34"/>
      <c r="J54" s="33"/>
      <c r="K54" s="33"/>
      <c r="L54" s="33"/>
      <c r="M54" s="33"/>
      <c r="N54" s="33"/>
      <c r="O54" s="33"/>
      <c r="P54" s="33"/>
    </row>
    <row r="55" spans="1:16" s="23" customFormat="1" ht="15" customHeight="1">
      <c r="A55" s="26" t="s">
        <v>10</v>
      </c>
      <c r="B55" s="32">
        <f>SUM(B56)</f>
        <v>315</v>
      </c>
      <c r="C55" s="32">
        <f>SUM(C56)</f>
        <v>696</v>
      </c>
      <c r="D55" s="24">
        <f t="shared" si="6"/>
        <v>1011</v>
      </c>
      <c r="E55" s="32">
        <f>SUM(E56)</f>
        <v>763</v>
      </c>
      <c r="F55" s="32">
        <f>SUM(F56)</f>
        <v>1797</v>
      </c>
      <c r="G55" s="24">
        <f t="shared" si="7"/>
        <v>2560</v>
      </c>
      <c r="H55" s="24">
        <f t="shared" si="8"/>
        <v>3571</v>
      </c>
    </row>
    <row r="56" spans="1:16" s="15" customFormat="1" ht="15" customHeight="1">
      <c r="A56" s="31" t="s">
        <v>9</v>
      </c>
      <c r="B56" s="21">
        <v>315</v>
      </c>
      <c r="C56" s="21">
        <v>696</v>
      </c>
      <c r="D56" s="20">
        <f t="shared" si="6"/>
        <v>1011</v>
      </c>
      <c r="E56" s="21">
        <v>763</v>
      </c>
      <c r="F56" s="21">
        <v>1797</v>
      </c>
      <c r="G56" s="20">
        <f t="shared" si="7"/>
        <v>2560</v>
      </c>
      <c r="H56" s="20">
        <f t="shared" si="8"/>
        <v>3571</v>
      </c>
    </row>
    <row r="57" spans="1:16" s="23" customFormat="1" ht="15" customHeight="1">
      <c r="A57" s="30" t="s">
        <v>8</v>
      </c>
      <c r="B57" s="29" t="s">
        <v>6</v>
      </c>
      <c r="C57" s="29" t="s">
        <v>6</v>
      </c>
      <c r="D57" s="29" t="s">
        <v>6</v>
      </c>
      <c r="E57" s="24">
        <f>SUM(E58:E58)</f>
        <v>316</v>
      </c>
      <c r="F57" s="24">
        <f>SUM(F58:F58)</f>
        <v>1675</v>
      </c>
      <c r="G57" s="24">
        <f t="shared" si="7"/>
        <v>1991</v>
      </c>
      <c r="H57" s="24">
        <f t="shared" si="8"/>
        <v>1991</v>
      </c>
    </row>
    <row r="58" spans="1:16" s="23" customFormat="1" ht="15" customHeight="1">
      <c r="A58" s="28" t="s">
        <v>7</v>
      </c>
      <c r="B58" s="27" t="s">
        <v>6</v>
      </c>
      <c r="C58" s="27" t="s">
        <v>6</v>
      </c>
      <c r="D58" s="27" t="s">
        <v>6</v>
      </c>
      <c r="E58" s="21">
        <v>316</v>
      </c>
      <c r="F58" s="21">
        <v>1675</v>
      </c>
      <c r="G58" s="20">
        <f t="shared" si="7"/>
        <v>1991</v>
      </c>
      <c r="H58" s="20">
        <f t="shared" si="8"/>
        <v>1991</v>
      </c>
    </row>
    <row r="59" spans="1:16" s="23" customFormat="1" ht="15" customHeight="1">
      <c r="A59" s="26" t="s">
        <v>5</v>
      </c>
      <c r="B59" s="25">
        <f>SUM(B60)</f>
        <v>33</v>
      </c>
      <c r="C59" s="25">
        <f>SUM(C60)</f>
        <v>177</v>
      </c>
      <c r="D59" s="24">
        <f>SUM(B59:C59)</f>
        <v>210</v>
      </c>
      <c r="E59" s="25">
        <f>SUM(E60)</f>
        <v>103</v>
      </c>
      <c r="F59" s="25">
        <f>SUM(F60)</f>
        <v>550</v>
      </c>
      <c r="G59" s="24">
        <f t="shared" si="7"/>
        <v>653</v>
      </c>
      <c r="H59" s="24">
        <f t="shared" si="8"/>
        <v>863</v>
      </c>
    </row>
    <row r="60" spans="1:16" s="15" customFormat="1" ht="15" customHeight="1">
      <c r="A60" s="22" t="s">
        <v>4</v>
      </c>
      <c r="B60" s="21">
        <v>33</v>
      </c>
      <c r="C60" s="21">
        <v>177</v>
      </c>
      <c r="D60" s="20">
        <f>SUM(B60:C60)</f>
        <v>210</v>
      </c>
      <c r="E60" s="21">
        <v>103</v>
      </c>
      <c r="F60" s="21">
        <v>550</v>
      </c>
      <c r="G60" s="20">
        <f t="shared" si="7"/>
        <v>653</v>
      </c>
      <c r="H60" s="20">
        <f t="shared" si="8"/>
        <v>863</v>
      </c>
      <c r="J60" s="5"/>
    </row>
    <row r="61" spans="1:16" ht="9" customHeight="1">
      <c r="A61" s="15"/>
      <c r="B61" s="18"/>
      <c r="C61" s="18"/>
      <c r="D61" s="18"/>
      <c r="E61" s="19"/>
      <c r="F61" s="18"/>
      <c r="G61" s="18"/>
      <c r="H61" s="18"/>
    </row>
    <row r="62" spans="1:16" ht="15" customHeight="1">
      <c r="A62" s="17" t="s">
        <v>3</v>
      </c>
      <c r="B62" s="16">
        <f t="shared" ref="B62:H62" si="9">SUM(B8,B17)</f>
        <v>3797</v>
      </c>
      <c r="C62" s="16">
        <f t="shared" si="9"/>
        <v>3794</v>
      </c>
      <c r="D62" s="16">
        <f t="shared" si="9"/>
        <v>7591</v>
      </c>
      <c r="E62" s="16">
        <f t="shared" si="9"/>
        <v>10689</v>
      </c>
      <c r="F62" s="16">
        <f t="shared" si="9"/>
        <v>13190</v>
      </c>
      <c r="G62" s="16">
        <f t="shared" si="9"/>
        <v>23879</v>
      </c>
      <c r="H62" s="16">
        <f t="shared" si="9"/>
        <v>31470</v>
      </c>
    </row>
    <row r="63" spans="1:16" ht="12.75" customHeight="1">
      <c r="A63" s="15"/>
      <c r="B63" s="5"/>
      <c r="C63" s="5"/>
      <c r="D63" s="5"/>
      <c r="E63" s="14"/>
      <c r="F63" s="5"/>
      <c r="G63" s="5"/>
      <c r="H63" s="5"/>
    </row>
    <row r="64" spans="1:16">
      <c r="A64" s="55" t="s">
        <v>2</v>
      </c>
      <c r="B64" s="55"/>
      <c r="C64" s="55"/>
      <c r="D64" s="55"/>
      <c r="E64" s="55"/>
      <c r="F64" s="55"/>
      <c r="G64" s="55"/>
      <c r="H64" s="55"/>
    </row>
    <row r="65" spans="1:8">
      <c r="A65" s="13" t="s">
        <v>1</v>
      </c>
      <c r="B65" s="12"/>
      <c r="C65" s="12"/>
      <c r="D65" s="12"/>
      <c r="E65" s="12"/>
      <c r="F65" s="12"/>
      <c r="G65" s="12"/>
      <c r="H65" s="12"/>
    </row>
    <row r="66" spans="1:8">
      <c r="A66" s="11"/>
      <c r="B66" s="9"/>
      <c r="C66" s="9"/>
      <c r="D66" s="9"/>
      <c r="E66" s="10"/>
      <c r="F66" s="9"/>
      <c r="G66" s="9"/>
    </row>
    <row r="67" spans="1:8" ht="12" customHeight="1">
      <c r="A67" s="8" t="s">
        <v>0</v>
      </c>
      <c r="B67" s="6"/>
      <c r="C67" s="6"/>
      <c r="D67" s="6"/>
      <c r="E67" s="7"/>
      <c r="F67" s="6"/>
      <c r="G67" s="6"/>
      <c r="H67" s="5"/>
    </row>
    <row r="214" spans="2:8" ht="9" customHeight="1">
      <c r="B214" s="1"/>
      <c r="C214" s="1"/>
      <c r="D214" s="1"/>
      <c r="E214" s="4"/>
      <c r="F214" s="1"/>
      <c r="G214" s="1"/>
      <c r="H214" s="1"/>
    </row>
    <row r="215" spans="2:8" ht="13.5" customHeight="1">
      <c r="B215" s="1"/>
      <c r="C215" s="1"/>
      <c r="D215" s="1"/>
      <c r="E215" s="4"/>
      <c r="F215" s="1"/>
      <c r="G215" s="1"/>
      <c r="H215" s="1"/>
    </row>
    <row r="216" spans="2:8" ht="8.25" customHeight="1">
      <c r="B216" s="1"/>
      <c r="C216" s="1"/>
      <c r="D216" s="1"/>
      <c r="E216" s="4"/>
      <c r="F216" s="1"/>
      <c r="G216" s="1"/>
      <c r="H216" s="1"/>
    </row>
  </sheetData>
  <mergeCells count="7">
    <mergeCell ref="A64:H64"/>
    <mergeCell ref="A1:H1"/>
    <mergeCell ref="A2:H2"/>
    <mergeCell ref="A3:H3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5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2017-06-07T03:42:00Z</dcterms:created>
  <dcterms:modified xsi:type="dcterms:W3CDTF">2017-06-08T00:14:47Z</dcterms:modified>
</cp:coreProperties>
</file>