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15 carreras" sheetId="1" r:id="rId1"/>
  </sheets>
  <externalReferences>
    <externalReference r:id="rId2"/>
  </externalReferences>
  <definedNames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M8" i="1"/>
  <c r="N8"/>
  <c r="D9"/>
  <c r="M9"/>
  <c r="N9"/>
  <c r="D10"/>
  <c r="M10"/>
  <c r="N10"/>
  <c r="D11"/>
  <c r="M11"/>
  <c r="N11"/>
  <c r="D12"/>
  <c r="M12"/>
  <c r="N12"/>
  <c r="D13"/>
  <c r="M13"/>
  <c r="N13"/>
  <c r="D14"/>
  <c r="M14"/>
  <c r="N14"/>
  <c r="D15"/>
  <c r="M15"/>
  <c r="N15"/>
  <c r="D16"/>
  <c r="M16"/>
  <c r="N16"/>
  <c r="D17"/>
  <c r="M17"/>
  <c r="N17"/>
  <c r="D18"/>
  <c r="M18"/>
  <c r="N18"/>
  <c r="D19"/>
  <c r="M19"/>
  <c r="N19"/>
  <c r="D20"/>
  <c r="M20"/>
  <c r="N20"/>
  <c r="D21"/>
  <c r="M21"/>
  <c r="N21"/>
  <c r="D22"/>
  <c r="M22"/>
  <c r="N22"/>
  <c r="D23"/>
  <c r="L23"/>
  <c r="D24"/>
  <c r="L24"/>
  <c r="M24"/>
  <c r="N24"/>
</calcChain>
</file>

<file path=xl/sharedStrings.xml><?xml version="1.0" encoding="utf-8"?>
<sst xmlns="http://schemas.openxmlformats.org/spreadsheetml/2006/main" count="43" uniqueCount="30">
  <si>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</si>
  <si>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</si>
  <si>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Resto</t>
  </si>
  <si>
    <t>Derecho</t>
  </si>
  <si>
    <t>Ingeniería Civil</t>
  </si>
  <si>
    <t>Psicología</t>
  </si>
  <si>
    <t>Pedagogía</t>
  </si>
  <si>
    <t>Médico Cirujano</t>
  </si>
  <si>
    <t>Enfermería</t>
  </si>
  <si>
    <t>Contaduría</t>
  </si>
  <si>
    <t>Biología</t>
  </si>
  <si>
    <t>Arquitectura</t>
  </si>
  <si>
    <t>Medicina Veterinaria y Zootecnia</t>
  </si>
  <si>
    <t>Administración</t>
  </si>
  <si>
    <t>Relaciones Internacionales</t>
  </si>
  <si>
    <t>Economía</t>
  </si>
  <si>
    <t>Cirujano Dentista</t>
  </si>
  <si>
    <t>Ciencias de la Comunicaciòn y Periodismo</t>
  </si>
  <si>
    <t>Ciencias de la Comunicación</t>
  </si>
  <si>
    <t>Cirujano Dentista/Odontología</t>
  </si>
  <si>
    <t>población escolar total</t>
  </si>
  <si>
    <t>escolar</t>
  </si>
  <si>
    <t>% acumulado</t>
  </si>
  <si>
    <t>% con respecto a la</t>
  </si>
  <si>
    <t>Población</t>
  </si>
  <si>
    <t>Carrera</t>
  </si>
  <si>
    <t>Lugar</t>
  </si>
  <si>
    <t>2016-2017</t>
  </si>
  <si>
    <r>
      <t>LAS CARRERAS CON MAYOR POBLACIÓN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</si>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</sst>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MS Sans Serif"/>
      <family val="2"/>
    </font>
    <font>
      <sz val="10"/>
      <name val="Helv"/>
    </font>
    <font>
      <sz val="10"/>
      <name val="Arial"/>
    </font>
    <font>
      <sz val="10"/>
      <name val="MS Sans Serif"/>
      <family val="2"/>
    </font>
    <font>
      <b/>
      <sz val="10"/>
      <color indexed="22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9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2" applyFont="1" applyBorder="1" applyAlignment="1"/>
    <xf numFmtId="0" fontId="5" fillId="0" borderId="0" xfId="2" applyFont="1"/>
    <xf numFmtId="0" fontId="5" fillId="0" borderId="0" xfId="2" applyFont="1" applyBorder="1"/>
    <xf numFmtId="3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left" vertical="center" wrapText="1"/>
    </xf>
    <xf numFmtId="0" fontId="7" fillId="0" borderId="0" xfId="2" applyFont="1"/>
    <xf numFmtId="0" fontId="6" fillId="0" borderId="0" xfId="3" applyFont="1" applyFill="1" applyBorder="1" applyAlignment="1">
      <alignment vertical="center" wrapText="1"/>
    </xf>
    <xf numFmtId="0" fontId="2" fillId="0" borderId="0" xfId="4" quotePrefix="1" applyNumberFormat="1" applyFont="1" applyBorder="1"/>
    <xf numFmtId="0" fontId="8" fillId="0" borderId="0" xfId="2" applyFont="1"/>
    <xf numFmtId="1" fontId="2" fillId="0" borderId="0" xfId="2" applyNumberFormat="1" applyFont="1" applyBorder="1" applyAlignment="1" applyProtection="1">
      <alignment horizontal="left"/>
    </xf>
    <xf numFmtId="1" fontId="2" fillId="0" borderId="0" xfId="2" quotePrefix="1" applyNumberFormat="1" applyFont="1" applyBorder="1" applyAlignment="1" applyProtection="1">
      <alignment horizontal="left"/>
    </xf>
    <xf numFmtId="1" fontId="2" fillId="0" borderId="0" xfId="2" quotePrefix="1" applyNumberFormat="1" applyFont="1" applyBorder="1" applyAlignment="1" applyProtection="1">
      <alignment vertical="center" wrapText="1"/>
    </xf>
    <xf numFmtId="1" fontId="2" fillId="0" borderId="0" xfId="2" applyNumberFormat="1" applyFont="1" applyBorder="1" applyAlignment="1" applyProtection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1" fontId="2" fillId="0" borderId="0" xfId="2" applyNumberFormat="1" applyFont="1" applyBorder="1" applyAlignment="1">
      <alignment vertical="center"/>
    </xf>
    <xf numFmtId="0" fontId="2" fillId="0" borderId="0" xfId="2" applyFont="1" applyBorder="1"/>
    <xf numFmtId="0" fontId="8" fillId="0" borderId="0" xfId="2" applyFont="1" applyAlignment="1">
      <alignment vertical="center" wrapText="1"/>
    </xf>
    <xf numFmtId="1" fontId="2" fillId="0" borderId="0" xfId="2" quotePrefix="1" applyNumberFormat="1" applyFont="1" applyBorder="1" applyAlignment="1" applyProtection="1">
      <alignment horizontal="left" vertical="center"/>
    </xf>
    <xf numFmtId="0" fontId="7" fillId="0" borderId="0" xfId="2" applyFont="1" applyAlignment="1">
      <alignment vertical="center"/>
    </xf>
    <xf numFmtId="0" fontId="8" fillId="0" borderId="0" xfId="2" applyFont="1" applyBorder="1"/>
    <xf numFmtId="3" fontId="9" fillId="0" borderId="0" xfId="0" applyNumberFormat="1" applyFont="1" applyAlignment="1">
      <alignment horizontal="center" vertical="center"/>
    </xf>
    <xf numFmtId="3" fontId="2" fillId="0" borderId="0" xfId="3" applyNumberFormat="1" applyFont="1" applyFill="1" applyBorder="1" applyAlignment="1">
      <alignment horizontal="center" vertical="center" wrapText="1"/>
    </xf>
    <xf numFmtId="49" fontId="2" fillId="0" borderId="0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/>
    <xf numFmtId="164" fontId="2" fillId="0" borderId="0" xfId="1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vertical="center"/>
    </xf>
    <xf numFmtId="3" fontId="10" fillId="0" borderId="0" xfId="3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0" borderId="0" xfId="0" applyNumberFormat="1"/>
    <xf numFmtId="0" fontId="0" fillId="0" borderId="0" xfId="0" applyAlignment="1">
      <alignment horizontal="left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4" fillId="2" borderId="0" xfId="2" applyFont="1" applyFill="1" applyAlignment="1">
      <alignment horizontal="center" vertical="center"/>
    </xf>
    <xf numFmtId="0" fontId="13" fillId="0" borderId="0" xfId="2" applyFont="1" applyBorder="1"/>
    <xf numFmtId="0" fontId="9" fillId="0" borderId="0" xfId="2" applyFont="1" applyBorder="1" applyAlignment="1">
      <alignment horizontal="center"/>
    </xf>
    <xf numFmtId="3" fontId="9" fillId="0" borderId="0" xfId="2" applyNumberFormat="1" applyFont="1" applyBorder="1" applyAlignment="1"/>
    <xf numFmtId="0" fontId="15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3" fontId="9" fillId="0" borderId="0" xfId="2" applyNumberFormat="1" applyFont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center" vertical="center" wrapText="1"/>
    </xf>
  </cellXfs>
  <cellStyles count="21">
    <cellStyle name="Normal" xfId="0" builtinId="0"/>
    <cellStyle name="Normal 10 2" xfId="5"/>
    <cellStyle name="Normal 10 2 2" xfId="6"/>
    <cellStyle name="Normal 10 3" xfId="7"/>
    <cellStyle name="Normal 12 2" xfId="8"/>
    <cellStyle name="Normal 12 3" xfId="9"/>
    <cellStyle name="Normal 19" xfId="10"/>
    <cellStyle name="Normal 2" xfId="11"/>
    <cellStyle name="Normal 2 2" xfId="12"/>
    <cellStyle name="Normal 2 2 2" xfId="13"/>
    <cellStyle name="Normal 2 2 2 2" xfId="14"/>
    <cellStyle name="Normal 2 2 3" xfId="15"/>
    <cellStyle name="Normal 2 3" xfId="16"/>
    <cellStyle name="Normal 2 3 2" xfId="17"/>
    <cellStyle name="Normal 2 4" xfId="18"/>
    <cellStyle name="Normal 3 2" xfId="19"/>
    <cellStyle name="Normal 3 2 2" xfId="20"/>
    <cellStyle name="Normal_Hoja1" xfId="3"/>
    <cellStyle name="Normal_pobescsumada01-02_pobesc 20102011" xfId="4"/>
    <cellStyle name="Normal_poblac99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UNAM. POBLACIÓN ESCOLAR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LAS 15 CARRERAS CON MAYOR POBLACIÓN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2016-2017</a:t>
            </a:r>
          </a:p>
        </c:rich>
      </c:tx>
      <c:layout>
        <c:manualLayout>
          <c:xMode val="edge"/>
          <c:yMode val="edge"/>
          <c:x val="0.24518413713910767"/>
          <c:y val="1.152069852654556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4375014570030454"/>
          <c:y val="0.11462442297091449"/>
          <c:w val="0.57118079765353724"/>
          <c:h val="0.8636357385912002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9.4288382060332791E-3"/>
                  <c:y val="-4.381690249629258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2754121128413536E-3"/>
                  <c:y val="-4.381731221922540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3791333166616681E-3"/>
                  <c:y val="-2.854893213536714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4.8325871082146692E-3"/>
                  <c:y val="-2.854934185829987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3997291843539099E-3"/>
                  <c:y val="-2.854975158123144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6.1797714614221138E-3"/>
                  <c:y val="-1.3282974350452869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3959841225594561E-3"/>
                  <c:y val="-4.3816155127729788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3.8504240677255052E-3"/>
                  <c:y val="-2.8549377896950057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4.2229419096603896E-3"/>
                  <c:y val="-2.854978761988275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7.1987988425741339E-3"/>
                  <c:y val="-2.855019734281546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0"/>
                  <c:y val="-2.0073602154166269E-3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'15 carreras'!$C$9:$C$23</c:f>
              <c:strCache>
                <c:ptCount val="15"/>
                <c:pt idx="0">
                  <c:v>Ingeniería Civil</c:v>
                </c:pt>
                <c:pt idx="1">
                  <c:v>Pedagogía</c:v>
                </c:pt>
                <c:pt idx="2">
                  <c:v>Enfermería</c:v>
                </c:pt>
                <c:pt idx="3">
                  <c:v>Biología</c:v>
                </c:pt>
                <c:pt idx="4">
                  <c:v>Medicina Veterinaria y Zootecnia</c:v>
                </c:pt>
                <c:pt idx="5">
                  <c:v>Relaciones Internacionales</c:v>
                </c:pt>
                <c:pt idx="6">
                  <c:v>Cirujano Dentista/Odontología</c:v>
                </c:pt>
                <c:pt idx="7">
                  <c:v>Ciencias de la Comunicaciòn y Periodismo</c:v>
                </c:pt>
                <c:pt idx="8">
                  <c:v>Economía</c:v>
                </c:pt>
                <c:pt idx="9">
                  <c:v>Administración</c:v>
                </c:pt>
                <c:pt idx="10">
                  <c:v>Arquitectura</c:v>
                </c:pt>
                <c:pt idx="11">
                  <c:v>Contaduría</c:v>
                </c:pt>
                <c:pt idx="12">
                  <c:v>Médico Cirujano</c:v>
                </c:pt>
                <c:pt idx="13">
                  <c:v>Psicología</c:v>
                </c:pt>
                <c:pt idx="14">
                  <c:v>Derecho</c:v>
                </c:pt>
              </c:strCache>
            </c:strRef>
          </c:cat>
          <c:val>
            <c:numRef>
              <c:f>'15 carreras'!$D$9:$D$23</c:f>
              <c:numCache>
                <c:formatCode>#,##0</c:formatCode>
                <c:ptCount val="15"/>
                <c:pt idx="0">
                  <c:v>4516</c:v>
                </c:pt>
                <c:pt idx="1">
                  <c:v>5110</c:v>
                </c:pt>
                <c:pt idx="2">
                  <c:v>5593</c:v>
                </c:pt>
                <c:pt idx="3">
                  <c:v>5605</c:v>
                </c:pt>
                <c:pt idx="4">
                  <c:v>5950</c:v>
                </c:pt>
                <c:pt idx="5">
                  <c:v>6097</c:v>
                </c:pt>
                <c:pt idx="6">
                  <c:v>7143</c:v>
                </c:pt>
                <c:pt idx="7">
                  <c:v>7859</c:v>
                </c:pt>
                <c:pt idx="8">
                  <c:v>8024</c:v>
                </c:pt>
                <c:pt idx="9">
                  <c:v>9015</c:v>
                </c:pt>
                <c:pt idx="10">
                  <c:v>9163</c:v>
                </c:pt>
                <c:pt idx="11">
                  <c:v>9940</c:v>
                </c:pt>
                <c:pt idx="12">
                  <c:v>10914</c:v>
                </c:pt>
                <c:pt idx="13">
                  <c:v>12577</c:v>
                </c:pt>
                <c:pt idx="14">
                  <c:v>24009</c:v>
                </c:pt>
              </c:numCache>
            </c:numRef>
          </c:val>
        </c:ser>
        <c:gapWidth val="90"/>
        <c:axId val="52135808"/>
        <c:axId val="52137344"/>
      </c:barChart>
      <c:catAx>
        <c:axId val="5213580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2137344"/>
        <c:crosses val="autoZero"/>
        <c:auto val="1"/>
        <c:lblAlgn val="ctr"/>
        <c:lblOffset val="100"/>
        <c:tickLblSkip val="1"/>
        <c:tickMarkSkip val="1"/>
      </c:catAx>
      <c:valAx>
        <c:axId val="521373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0.62962994860017585"/>
              <c:y val="0.5491951352615577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one"/>
        <c:crossAx val="52135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8</xdr:col>
      <xdr:colOff>609600</xdr:colOff>
      <xdr:row>38</xdr:row>
      <xdr:rowOff>9525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79"/>
  <sheetViews>
    <sheetView tabSelected="1" zoomScaleNormal="100" workbookViewId="0">
      <selection activeCell="J1" sqref="J1:N1"/>
    </sheetView>
  </sheetViews>
  <sheetFormatPr baseColWidth="10" defaultRowHeight="12.75" customHeight="1"/>
  <cols>
    <col min="1" max="8" width="9.140625" style="1" customWidth="1"/>
    <col min="9" max="9" width="11.85546875" style="1" customWidth="1"/>
    <col min="10" max="10" width="5.42578125" style="1" customWidth="1"/>
    <col min="11" max="11" width="39.42578125" style="1" customWidth="1"/>
    <col min="12" max="12" width="10.28515625" style="2" customWidth="1"/>
    <col min="13" max="13" width="18.5703125" style="1" customWidth="1"/>
    <col min="14" max="14" width="11.42578125" style="1" customWidth="1"/>
    <col min="15" max="199" width="9.140625" style="1" customWidth="1"/>
    <col min="200" max="16384" width="11.42578125" style="1"/>
  </cols>
  <sheetData>
    <row r="1" spans="3:16" ht="15" customHeight="1">
      <c r="D1" s="46"/>
      <c r="J1" s="47" t="s">
        <v>29</v>
      </c>
      <c r="K1" s="47"/>
      <c r="L1" s="47"/>
      <c r="M1" s="47"/>
      <c r="N1" s="47"/>
    </row>
    <row r="2" spans="3:16" ht="15" customHeight="1">
      <c r="D2" s="46"/>
      <c r="J2" s="47" t="s">
        <v>28</v>
      </c>
      <c r="K2" s="47"/>
      <c r="L2" s="47"/>
      <c r="M2" s="47"/>
      <c r="N2" s="47"/>
    </row>
    <row r="3" spans="3:16" ht="15" customHeight="1">
      <c r="D3" s="46"/>
      <c r="J3" s="48" t="s">
        <v>27</v>
      </c>
      <c r="K3" s="48"/>
      <c r="L3" s="48"/>
      <c r="M3" s="48"/>
      <c r="N3" s="48"/>
      <c r="O3" s="45"/>
    </row>
    <row r="4" spans="3:16" ht="13.5" customHeight="1">
      <c r="D4" s="43"/>
      <c r="E4" s="19"/>
      <c r="J4" s="44"/>
      <c r="K4" s="44"/>
      <c r="L4" s="44"/>
      <c r="M4" s="44"/>
      <c r="N4" s="44"/>
    </row>
    <row r="5" spans="3:16" ht="12" customHeight="1">
      <c r="D5" s="43"/>
      <c r="E5" s="19"/>
      <c r="J5" s="49" t="s">
        <v>26</v>
      </c>
      <c r="K5" s="49" t="s">
        <v>25</v>
      </c>
      <c r="L5" s="42" t="s">
        <v>24</v>
      </c>
      <c r="M5" s="42" t="s">
        <v>23</v>
      </c>
      <c r="N5" s="50" t="s">
        <v>22</v>
      </c>
    </row>
    <row r="6" spans="3:16" ht="12" customHeight="1">
      <c r="D6" s="43"/>
      <c r="J6" s="49"/>
      <c r="K6" s="49"/>
      <c r="L6" s="42" t="s">
        <v>21</v>
      </c>
      <c r="M6" s="42" t="s">
        <v>20</v>
      </c>
      <c r="N6" s="50"/>
    </row>
    <row r="7" spans="3:16" s="2" customFormat="1" ht="9" customHeight="1">
      <c r="D7" s="41"/>
      <c r="K7" s="39"/>
      <c r="L7" s="39"/>
      <c r="M7" s="39"/>
      <c r="N7" s="40">
        <v>0</v>
      </c>
    </row>
    <row r="8" spans="3:16" ht="15" customHeight="1">
      <c r="J8" s="39">
        <v>1</v>
      </c>
      <c r="K8" s="38" t="s">
        <v>3</v>
      </c>
      <c r="L8" s="37">
        <v>24009</v>
      </c>
      <c r="M8" s="29">
        <f t="shared" ref="M8:M22" si="0">(L8/$L$26*100)</f>
        <v>11.67480354780985</v>
      </c>
      <c r="N8" s="29">
        <f t="shared" ref="N8:N22" si="1">(L8/$L$26)*100+N7</f>
        <v>11.67480354780985</v>
      </c>
      <c r="O8" s="36"/>
      <c r="P8" s="35"/>
    </row>
    <row r="9" spans="3:16" ht="15" customHeight="1">
      <c r="C9" s="34" t="s">
        <v>4</v>
      </c>
      <c r="D9" s="33">
        <f>L22</f>
        <v>4516</v>
      </c>
      <c r="E9" s="7"/>
      <c r="J9" s="39">
        <v>2</v>
      </c>
      <c r="K9" s="38" t="s">
        <v>5</v>
      </c>
      <c r="L9" s="37">
        <v>12577</v>
      </c>
      <c r="M9" s="29">
        <f t="shared" si="0"/>
        <v>6.115790087917218</v>
      </c>
      <c r="N9" s="29">
        <f t="shared" si="1"/>
        <v>17.790593635727067</v>
      </c>
      <c r="O9" s="36"/>
      <c r="P9" s="35"/>
    </row>
    <row r="10" spans="3:16" ht="15" customHeight="1">
      <c r="C10" s="34" t="s">
        <v>6</v>
      </c>
      <c r="D10" s="33">
        <f>L21</f>
        <v>5110</v>
      </c>
      <c r="E10" s="9"/>
      <c r="J10" s="39">
        <v>3</v>
      </c>
      <c r="K10" s="38" t="s">
        <v>7</v>
      </c>
      <c r="L10" s="37">
        <v>10914</v>
      </c>
      <c r="M10" s="29">
        <f t="shared" si="0"/>
        <v>5.3071267408387151</v>
      </c>
      <c r="N10" s="29">
        <f t="shared" si="1"/>
        <v>23.097720376565782</v>
      </c>
      <c r="O10" s="36"/>
      <c r="P10" s="35"/>
    </row>
    <row r="11" spans="3:16" ht="15" customHeight="1">
      <c r="C11" s="34" t="s">
        <v>8</v>
      </c>
      <c r="D11" s="33">
        <f>L20</f>
        <v>5593</v>
      </c>
      <c r="E11" s="7"/>
      <c r="J11" s="39">
        <v>4</v>
      </c>
      <c r="K11" s="38" t="s">
        <v>9</v>
      </c>
      <c r="L11" s="37">
        <v>9940</v>
      </c>
      <c r="M11" s="29">
        <f t="shared" si="0"/>
        <v>4.8335019061697659</v>
      </c>
      <c r="N11" s="29">
        <f t="shared" si="1"/>
        <v>27.931222282735547</v>
      </c>
      <c r="O11" s="36"/>
      <c r="P11" s="35"/>
    </row>
    <row r="12" spans="3:16" ht="15" customHeight="1">
      <c r="C12" s="34" t="s">
        <v>10</v>
      </c>
      <c r="D12" s="33">
        <f>L19</f>
        <v>5605</v>
      </c>
      <c r="E12" s="7"/>
      <c r="J12" s="39">
        <v>5</v>
      </c>
      <c r="K12" s="38" t="s">
        <v>11</v>
      </c>
      <c r="L12" s="37">
        <v>9163</v>
      </c>
      <c r="M12" s="29">
        <f t="shared" si="0"/>
        <v>4.4556718275888896</v>
      </c>
      <c r="N12" s="29">
        <f t="shared" si="1"/>
        <v>32.386894110324434</v>
      </c>
      <c r="O12" s="36"/>
      <c r="P12" s="35"/>
    </row>
    <row r="13" spans="3:16" ht="15" customHeight="1">
      <c r="C13" s="34" t="s">
        <v>12</v>
      </c>
      <c r="D13" s="33">
        <f>L18</f>
        <v>5950</v>
      </c>
      <c r="E13" s="7"/>
      <c r="J13" s="39">
        <v>6</v>
      </c>
      <c r="K13" s="38" t="s">
        <v>13</v>
      </c>
      <c r="L13" s="37">
        <v>9015</v>
      </c>
      <c r="M13" s="29">
        <f t="shared" si="0"/>
        <v>4.3837041935734851</v>
      </c>
      <c r="N13" s="29">
        <f t="shared" si="1"/>
        <v>36.77059830389792</v>
      </c>
      <c r="O13" s="36"/>
      <c r="P13" s="35"/>
    </row>
    <row r="14" spans="3:16" ht="15" customHeight="1">
      <c r="C14" s="34" t="s">
        <v>14</v>
      </c>
      <c r="D14" s="33">
        <f>L17</f>
        <v>6097</v>
      </c>
      <c r="E14" s="9"/>
      <c r="J14" s="39">
        <v>7</v>
      </c>
      <c r="K14" s="38" t="s">
        <v>15</v>
      </c>
      <c r="L14" s="37">
        <v>8024</v>
      </c>
      <c r="M14" s="29">
        <f t="shared" si="0"/>
        <v>3.9018128063487123</v>
      </c>
      <c r="N14" s="29">
        <f t="shared" si="1"/>
        <v>40.672411110246635</v>
      </c>
      <c r="O14" s="36"/>
      <c r="P14" s="35"/>
    </row>
    <row r="15" spans="3:16" ht="15" customHeight="1">
      <c r="C15" s="34" t="s">
        <v>19</v>
      </c>
      <c r="D15" s="33">
        <f>L16</f>
        <v>7143</v>
      </c>
      <c r="E15" s="7"/>
      <c r="J15" s="39">
        <v>8</v>
      </c>
      <c r="K15" s="34" t="s">
        <v>18</v>
      </c>
      <c r="L15" s="37">
        <v>7859</v>
      </c>
      <c r="M15" s="29">
        <f t="shared" si="0"/>
        <v>3.8215786197774841</v>
      </c>
      <c r="N15" s="29">
        <f t="shared" si="1"/>
        <v>44.493989730024119</v>
      </c>
      <c r="O15" s="36"/>
      <c r="P15" s="35"/>
    </row>
    <row r="16" spans="3:16" ht="15" customHeight="1">
      <c r="C16" s="34" t="s">
        <v>17</v>
      </c>
      <c r="D16" s="33">
        <f>L15</f>
        <v>7859</v>
      </c>
      <c r="E16" s="9"/>
      <c r="J16" s="39">
        <v>9</v>
      </c>
      <c r="K16" s="38" t="s">
        <v>16</v>
      </c>
      <c r="L16" s="37">
        <v>7143</v>
      </c>
      <c r="M16" s="29">
        <f t="shared" si="0"/>
        <v>3.4734108768380922</v>
      </c>
      <c r="N16" s="29">
        <f t="shared" si="1"/>
        <v>47.967400606862213</v>
      </c>
      <c r="O16" s="36"/>
      <c r="P16" s="35"/>
    </row>
    <row r="17" spans="2:16" ht="15" customHeight="1">
      <c r="C17" s="34" t="s">
        <v>15</v>
      </c>
      <c r="D17" s="33">
        <f>L14</f>
        <v>8024</v>
      </c>
      <c r="E17" s="14"/>
      <c r="J17" s="39">
        <v>10</v>
      </c>
      <c r="K17" s="38" t="s">
        <v>14</v>
      </c>
      <c r="L17" s="37">
        <v>6097</v>
      </c>
      <c r="M17" s="29">
        <f t="shared" si="0"/>
        <v>2.9647747607562436</v>
      </c>
      <c r="N17" s="29">
        <f t="shared" si="1"/>
        <v>50.932175367618456</v>
      </c>
      <c r="O17" s="36"/>
      <c r="P17" s="35"/>
    </row>
    <row r="18" spans="2:16" ht="15" customHeight="1">
      <c r="C18" s="34" t="s">
        <v>13</v>
      </c>
      <c r="D18" s="33">
        <f>L13</f>
        <v>9015</v>
      </c>
      <c r="E18" s="15"/>
      <c r="J18" s="39">
        <v>11</v>
      </c>
      <c r="K18" s="38" t="s">
        <v>12</v>
      </c>
      <c r="L18" s="37">
        <v>5950</v>
      </c>
      <c r="M18" s="29">
        <f t="shared" si="0"/>
        <v>2.8932933945382402</v>
      </c>
      <c r="N18" s="29">
        <f t="shared" si="1"/>
        <v>53.825468762156696</v>
      </c>
      <c r="O18" s="36"/>
      <c r="P18" s="35"/>
    </row>
    <row r="19" spans="2:16" ht="15" customHeight="1">
      <c r="C19" s="34" t="s">
        <v>11</v>
      </c>
      <c r="D19" s="33">
        <f>L12</f>
        <v>9163</v>
      </c>
      <c r="E19" s="18"/>
      <c r="J19" s="39">
        <v>12</v>
      </c>
      <c r="K19" s="38" t="s">
        <v>10</v>
      </c>
      <c r="L19" s="37">
        <v>5605</v>
      </c>
      <c r="M19" s="29">
        <f t="shared" si="0"/>
        <v>2.7255310044347625</v>
      </c>
      <c r="N19" s="29">
        <f t="shared" si="1"/>
        <v>56.55099976659146</v>
      </c>
      <c r="O19" s="36"/>
      <c r="P19" s="35"/>
    </row>
    <row r="20" spans="2:16" ht="15" customHeight="1">
      <c r="C20" s="34" t="s">
        <v>9</v>
      </c>
      <c r="D20" s="33">
        <f>L11</f>
        <v>9940</v>
      </c>
      <c r="E20" s="21"/>
      <c r="J20" s="39">
        <v>13</v>
      </c>
      <c r="K20" s="38" t="s">
        <v>8</v>
      </c>
      <c r="L20" s="37">
        <v>5593</v>
      </c>
      <c r="M20" s="29">
        <f t="shared" si="0"/>
        <v>2.7196957908659458</v>
      </c>
      <c r="N20" s="29">
        <f t="shared" si="1"/>
        <v>59.270695557457408</v>
      </c>
      <c r="O20" s="36"/>
      <c r="P20" s="35"/>
    </row>
    <row r="21" spans="2:16" ht="15" customHeight="1">
      <c r="C21" s="34" t="s">
        <v>7</v>
      </c>
      <c r="D21" s="33">
        <f>L10</f>
        <v>10914</v>
      </c>
      <c r="E21" s="18"/>
      <c r="J21" s="39">
        <v>14</v>
      </c>
      <c r="K21" s="34" t="s">
        <v>6</v>
      </c>
      <c r="L21" s="33">
        <v>5110</v>
      </c>
      <c r="M21" s="29">
        <f t="shared" si="0"/>
        <v>2.4848284447210767</v>
      </c>
      <c r="N21" s="29">
        <f t="shared" si="1"/>
        <v>61.755524002178483</v>
      </c>
      <c r="O21" s="36"/>
      <c r="P21" s="35"/>
    </row>
    <row r="22" spans="2:16" ht="15" customHeight="1">
      <c r="C22" s="34" t="s">
        <v>5</v>
      </c>
      <c r="D22" s="33">
        <f>L9</f>
        <v>12577</v>
      </c>
      <c r="E22" s="21"/>
      <c r="J22" s="39">
        <v>15</v>
      </c>
      <c r="K22" s="38" t="s">
        <v>4</v>
      </c>
      <c r="L22" s="37">
        <v>4516</v>
      </c>
      <c r="M22" s="29">
        <f t="shared" si="0"/>
        <v>2.1959853730646541</v>
      </c>
      <c r="N22" s="29">
        <f t="shared" si="1"/>
        <v>63.951509375243134</v>
      </c>
      <c r="O22" s="36"/>
      <c r="P22" s="35"/>
    </row>
    <row r="23" spans="2:16" ht="9" customHeight="1">
      <c r="C23" s="34" t="s">
        <v>3</v>
      </c>
      <c r="D23" s="33">
        <f>L8</f>
        <v>24009</v>
      </c>
      <c r="E23" s="26"/>
      <c r="K23" s="16"/>
      <c r="L23" s="32">
        <f>SUM(L8:L22)</f>
        <v>131515</v>
      </c>
      <c r="M23" s="31"/>
      <c r="N23" s="16"/>
    </row>
    <row r="24" spans="2:16" ht="15" customHeight="1">
      <c r="D24" s="30">
        <f>SUM(D9:D23)</f>
        <v>131515</v>
      </c>
      <c r="K24" s="16" t="s">
        <v>2</v>
      </c>
      <c r="L24" s="6">
        <f>+L26-L23</f>
        <v>74133</v>
      </c>
      <c r="M24" s="29">
        <f>(L24/$L$26*100)</f>
        <v>36.048490624756866</v>
      </c>
      <c r="N24" s="29">
        <f>(L24/$L$26)*100+N22</f>
        <v>100</v>
      </c>
    </row>
    <row r="25" spans="2:16" ht="9" customHeight="1">
      <c r="B25" s="5"/>
      <c r="C25" s="19"/>
      <c r="E25" s="19"/>
      <c r="J25" s="28"/>
      <c r="K25" s="27"/>
      <c r="M25" s="27"/>
      <c r="N25" s="27"/>
    </row>
    <row r="26" spans="2:16" ht="13.5" customHeight="1">
      <c r="B26" s="5"/>
      <c r="C26" s="26"/>
      <c r="D26" s="25"/>
      <c r="K26" s="16"/>
      <c r="L26" s="24">
        <v>205648</v>
      </c>
      <c r="M26" s="16"/>
      <c r="N26" s="16"/>
    </row>
    <row r="27" spans="2:16" ht="12.75" customHeight="1">
      <c r="B27" s="23"/>
      <c r="C27" s="21"/>
      <c r="D27" s="6"/>
      <c r="E27" s="19"/>
      <c r="N27" s="20"/>
    </row>
    <row r="28" spans="2:16" ht="12.75" customHeight="1">
      <c r="B28" s="23"/>
      <c r="C28" s="18"/>
      <c r="D28" s="6"/>
      <c r="E28" s="19"/>
      <c r="J28" s="22" t="s">
        <v>1</v>
      </c>
      <c r="K28" s="16"/>
      <c r="L28" s="20"/>
      <c r="M28" s="20"/>
      <c r="N28" s="20"/>
    </row>
    <row r="29" spans="2:16" ht="12.75" customHeight="1">
      <c r="B29" s="19"/>
      <c r="C29" s="21"/>
      <c r="D29" s="6"/>
      <c r="J29" s="16"/>
      <c r="K29" s="16"/>
      <c r="N29" s="20"/>
    </row>
    <row r="30" spans="2:16" ht="12.75" customHeight="1">
      <c r="B30" s="19"/>
      <c r="C30" s="18"/>
      <c r="D30" s="6"/>
      <c r="J30" s="17" t="s">
        <v>0</v>
      </c>
      <c r="K30" s="16"/>
    </row>
    <row r="31" spans="2:16" ht="12.75" customHeight="1">
      <c r="B31" s="10"/>
      <c r="C31" s="15"/>
      <c r="D31" s="6"/>
    </row>
    <row r="32" spans="2:16" ht="12.75" customHeight="1">
      <c r="B32" s="10"/>
      <c r="C32" s="14"/>
      <c r="D32" s="6"/>
      <c r="K32" s="13"/>
    </row>
    <row r="33" spans="2:12" ht="12.75" customHeight="1">
      <c r="B33" s="10"/>
      <c r="C33" s="9"/>
      <c r="D33" s="6"/>
      <c r="K33" s="12"/>
      <c r="L33" s="1"/>
    </row>
    <row r="34" spans="2:12" ht="12.75" customHeight="1">
      <c r="B34" s="10"/>
      <c r="C34" s="7"/>
      <c r="D34" s="6"/>
      <c r="G34" s="8"/>
      <c r="K34"/>
      <c r="L34" s="1"/>
    </row>
    <row r="35" spans="2:12" ht="12.75" customHeight="1">
      <c r="B35" s="10"/>
      <c r="C35" s="9"/>
      <c r="D35" s="6"/>
      <c r="K35"/>
      <c r="L35" s="1"/>
    </row>
    <row r="36" spans="2:12" ht="12.75" customHeight="1">
      <c r="B36" s="10"/>
      <c r="C36" s="7"/>
      <c r="D36" s="6"/>
      <c r="G36" s="11"/>
      <c r="K36"/>
      <c r="L36" s="1"/>
    </row>
    <row r="37" spans="2:12" ht="12.75" customHeight="1">
      <c r="B37" s="10"/>
      <c r="C37" s="7"/>
      <c r="D37" s="6"/>
      <c r="K37"/>
      <c r="L37" s="1"/>
    </row>
    <row r="38" spans="2:12" ht="12.75" customHeight="1">
      <c r="B38" s="10"/>
      <c r="C38" s="7"/>
      <c r="D38" s="6"/>
      <c r="K38" s="7"/>
      <c r="L38" s="1"/>
    </row>
    <row r="39" spans="2:12" ht="12.75" customHeight="1">
      <c r="B39" s="10"/>
      <c r="C39" s="9"/>
      <c r="D39" s="6"/>
      <c r="E39" s="8"/>
      <c r="K39"/>
      <c r="L39" s="1"/>
    </row>
    <row r="40" spans="2:12" ht="12.75" customHeight="1">
      <c r="C40" s="7"/>
      <c r="D40" s="6"/>
      <c r="K40"/>
      <c r="L40" s="1"/>
    </row>
    <row r="41" spans="2:12" ht="12.75" customHeight="1">
      <c r="C41" s="5"/>
      <c r="D41" s="4"/>
      <c r="K41"/>
      <c r="L41" s="1"/>
    </row>
    <row r="42" spans="2:12" ht="12.75" customHeight="1">
      <c r="K42"/>
      <c r="L42" s="1"/>
    </row>
    <row r="43" spans="2:12" ht="12.75" customHeight="1">
      <c r="K43"/>
      <c r="L43" s="1"/>
    </row>
    <row r="44" spans="2:12" ht="12.75" customHeight="1">
      <c r="K44"/>
      <c r="L44" s="1"/>
    </row>
    <row r="45" spans="2:12" ht="12.75" customHeight="1">
      <c r="K45"/>
      <c r="L45" s="1"/>
    </row>
    <row r="46" spans="2:12" ht="12.75" customHeight="1">
      <c r="K46"/>
      <c r="L46" s="1"/>
    </row>
    <row r="47" spans="2:12" ht="12.75" customHeight="1">
      <c r="K47"/>
      <c r="L47" s="1"/>
    </row>
    <row r="48" spans="2:12" ht="12.75" customHeight="1">
      <c r="K48"/>
      <c r="L48" s="1"/>
    </row>
    <row r="49" spans="12:12" ht="12.75" customHeight="1">
      <c r="L49" s="1"/>
    </row>
    <row r="50" spans="12:12" ht="12.75" customHeight="1">
      <c r="L50" s="1"/>
    </row>
    <row r="51" spans="12:12" ht="12.75" customHeight="1">
      <c r="L51" s="1"/>
    </row>
    <row r="79" spans="2:3" s="1" customFormat="1" ht="12.75" customHeight="1">
      <c r="B79" s="3"/>
      <c r="C79"/>
    </row>
  </sheetData>
  <mergeCells count="6">
    <mergeCell ref="J1:N1"/>
    <mergeCell ref="J2:N2"/>
    <mergeCell ref="J3:N3"/>
    <mergeCell ref="J5:J6"/>
    <mergeCell ref="K5:K6"/>
    <mergeCell ref="N5:N6"/>
  </mergeCells>
  <printOptions horizontalCentered="1" verticalCentered="1"/>
  <pageMargins left="0.59" right="0.59" top="0.59" bottom="0.59" header="0.39000000000000007" footer="0.39000000000000007"/>
  <pageSetup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carreras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2017-06-07T03:34:11Z</dcterms:created>
  <dcterms:modified xsi:type="dcterms:W3CDTF">2017-06-08T00:13:40Z</dcterms:modified>
</cp:coreProperties>
</file>