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especialización" sheetId="1" r:id="rId1"/>
  </sheets>
  <externalReferences>
    <externalReference r:id="rId2"/>
    <externalReference r:id="rId3"/>
  </externalReferences>
  <definedNames>
    <definedName name="_xlnm._FilterDatabase" localSheetId="0" hidden="1">especialización!$A$5:$H$6</definedName>
    <definedName name="_xlnm.Database" localSheetId="0">#REF!</definedName>
    <definedName name="_xlnm.Database">#REF!</definedName>
    <definedName name="Consulta2" localSheetId="0">#REF!</definedName>
    <definedName name="Consulta2">#REF!</definedName>
    <definedName name="ggg">#REF!</definedName>
    <definedName name="mmmmm">#REF!</definedName>
    <definedName name="ok">'[1]9119B'!$A$1:$L$312</definedName>
    <definedName name="p">#REF!</definedName>
    <definedName name="pobesc01_02" localSheetId="0">'[2]orden descend'!$A$1:$B$69</definedName>
    <definedName name="pobesc01_02">#REF!</definedName>
    <definedName name="pobescsumada" localSheetId="0">#REF!</definedName>
    <definedName name="pobescsumada">#REF!</definedName>
  </definedNames>
  <calcPr calcId="125725" concurrentCalc="0"/>
</workbook>
</file>

<file path=xl/calcChain.xml><?xml version="1.0" encoding="utf-8"?>
<calcChain xmlns="http://schemas.openxmlformats.org/spreadsheetml/2006/main">
  <c r="B9" i="1"/>
  <c r="B11"/>
  <c r="B8"/>
  <c r="C9"/>
  <c r="C11"/>
  <c r="C8"/>
  <c r="D9"/>
  <c r="D11"/>
  <c r="D8"/>
  <c r="E9"/>
  <c r="E11"/>
  <c r="E8"/>
  <c r="F9"/>
  <c r="F11"/>
  <c r="F8"/>
  <c r="G9"/>
  <c r="G11"/>
  <c r="G8"/>
  <c r="H9"/>
  <c r="H11"/>
  <c r="H8"/>
  <c r="D10"/>
  <c r="G10"/>
  <c r="H10"/>
  <c r="D12"/>
  <c r="G12"/>
  <c r="H12"/>
  <c r="D13"/>
  <c r="G13"/>
  <c r="H13"/>
  <c r="D14"/>
  <c r="G14"/>
  <c r="H14"/>
  <c r="D15"/>
  <c r="G15"/>
  <c r="H15"/>
  <c r="D16"/>
  <c r="G16"/>
  <c r="H16"/>
  <c r="B20"/>
  <c r="B17"/>
  <c r="C20"/>
  <c r="C17"/>
  <c r="D17"/>
  <c r="E20"/>
  <c r="E17"/>
  <c r="F20"/>
  <c r="F17"/>
  <c r="G17"/>
  <c r="H17"/>
  <c r="B18"/>
  <c r="C18"/>
  <c r="D18"/>
  <c r="E18"/>
  <c r="F18"/>
  <c r="G19"/>
  <c r="G21"/>
  <c r="G22"/>
  <c r="G23"/>
  <c r="G24"/>
  <c r="G20"/>
  <c r="G18"/>
  <c r="H18"/>
  <c r="D19"/>
  <c r="H19"/>
  <c r="D21"/>
  <c r="D22"/>
  <c r="D23"/>
  <c r="D24"/>
  <c r="D20"/>
  <c r="H21"/>
  <c r="H22"/>
  <c r="H23"/>
  <c r="H24"/>
  <c r="H20"/>
  <c r="B26"/>
  <c r="B25"/>
  <c r="C26"/>
  <c r="C25"/>
  <c r="D26"/>
  <c r="D25"/>
  <c r="E26"/>
  <c r="E25"/>
  <c r="F26"/>
  <c r="F25"/>
  <c r="G25"/>
  <c r="H25"/>
  <c r="G26"/>
  <c r="H26"/>
  <c r="D27"/>
  <c r="G27"/>
  <c r="H27"/>
  <c r="D28"/>
  <c r="G28"/>
  <c r="H28"/>
  <c r="D29"/>
  <c r="G29"/>
  <c r="H29"/>
  <c r="D30"/>
  <c r="G30"/>
  <c r="H30"/>
  <c r="D31"/>
  <c r="G31"/>
  <c r="H31"/>
  <c r="B33"/>
  <c r="B32"/>
  <c r="C33"/>
  <c r="C32"/>
  <c r="D34"/>
  <c r="D35"/>
  <c r="D36"/>
  <c r="D37"/>
  <c r="D38"/>
  <c r="D39"/>
  <c r="D33"/>
  <c r="D32"/>
  <c r="E33"/>
  <c r="E32"/>
  <c r="F33"/>
  <c r="F32"/>
  <c r="G34"/>
  <c r="G35"/>
  <c r="G36"/>
  <c r="G37"/>
  <c r="G38"/>
  <c r="G39"/>
  <c r="G33"/>
  <c r="G32"/>
  <c r="H34"/>
  <c r="H35"/>
  <c r="H36"/>
  <c r="H37"/>
  <c r="H38"/>
  <c r="H39"/>
  <c r="H33"/>
  <c r="H32"/>
  <c r="B41"/>
  <c r="B40"/>
  <c r="C41"/>
  <c r="C40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41"/>
  <c r="D40"/>
  <c r="E41"/>
  <c r="E40"/>
  <c r="F41"/>
  <c r="F40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41"/>
  <c r="G40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41"/>
  <c r="H40"/>
  <c r="B63"/>
  <c r="B62"/>
  <c r="C63"/>
  <c r="C62"/>
  <c r="D64"/>
  <c r="D65"/>
  <c r="D66"/>
  <c r="D67"/>
  <c r="D68"/>
  <c r="D69"/>
  <c r="D70"/>
  <c r="D71"/>
  <c r="D72"/>
  <c r="D73"/>
  <c r="D63"/>
  <c r="D62"/>
  <c r="E63"/>
  <c r="E62"/>
  <c r="F63"/>
  <c r="F62"/>
  <c r="G64"/>
  <c r="G65"/>
  <c r="G66"/>
  <c r="G67"/>
  <c r="G68"/>
  <c r="G69"/>
  <c r="G70"/>
  <c r="G71"/>
  <c r="G72"/>
  <c r="G73"/>
  <c r="G63"/>
  <c r="G62"/>
  <c r="H62"/>
  <c r="H63"/>
  <c r="H64"/>
  <c r="H65"/>
  <c r="H66"/>
  <c r="H67"/>
  <c r="H68"/>
  <c r="H69"/>
  <c r="H70"/>
  <c r="H71"/>
  <c r="H72"/>
  <c r="H73"/>
  <c r="B75"/>
  <c r="B74"/>
  <c r="C75"/>
  <c r="C74"/>
  <c r="D76"/>
  <c r="D75"/>
  <c r="D74"/>
  <c r="E75"/>
  <c r="E74"/>
  <c r="F75"/>
  <c r="F74"/>
  <c r="G76"/>
  <c r="G75"/>
  <c r="G74"/>
  <c r="H76"/>
  <c r="H75"/>
  <c r="H74"/>
  <c r="B78"/>
  <c r="B77"/>
  <c r="C78"/>
  <c r="C77"/>
  <c r="D78"/>
  <c r="D77"/>
  <c r="E78"/>
  <c r="E77"/>
  <c r="F78"/>
  <c r="F77"/>
  <c r="G78"/>
  <c r="G77"/>
  <c r="H78"/>
  <c r="H77"/>
  <c r="D79"/>
  <c r="G79"/>
  <c r="H79"/>
  <c r="D80"/>
  <c r="G80"/>
  <c r="H80"/>
  <c r="D81"/>
  <c r="G81"/>
  <c r="H81"/>
  <c r="D82"/>
  <c r="G82"/>
  <c r="H82"/>
  <c r="D83"/>
  <c r="G83"/>
  <c r="H83"/>
  <c r="D84"/>
  <c r="G84"/>
  <c r="H84"/>
  <c r="D85"/>
  <c r="G85"/>
  <c r="H85"/>
  <c r="D86"/>
  <c r="G86"/>
  <c r="H86"/>
  <c r="B88"/>
  <c r="B87"/>
  <c r="C88"/>
  <c r="C87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88"/>
  <c r="D87"/>
  <c r="E88"/>
  <c r="E87"/>
  <c r="F88"/>
  <c r="F87"/>
  <c r="G88"/>
  <c r="G87"/>
  <c r="H88"/>
  <c r="H87"/>
  <c r="G89"/>
  <c r="H89"/>
  <c r="G90"/>
  <c r="H90"/>
  <c r="G91"/>
  <c r="H91"/>
  <c r="G92"/>
  <c r="H92"/>
  <c r="G93"/>
  <c r="H93"/>
  <c r="G94"/>
  <c r="H94"/>
  <c r="G95"/>
  <c r="H95"/>
  <c r="G96"/>
  <c r="H96"/>
  <c r="G97"/>
  <c r="H97"/>
  <c r="G98"/>
  <c r="H98"/>
  <c r="G99"/>
  <c r="H99"/>
  <c r="G100"/>
  <c r="H100"/>
  <c r="G101"/>
  <c r="H101"/>
  <c r="G102"/>
  <c r="H102"/>
  <c r="G103"/>
  <c r="H103"/>
  <c r="G104"/>
  <c r="H104"/>
  <c r="G105"/>
  <c r="H105"/>
  <c r="G106"/>
  <c r="H106"/>
  <c r="G107"/>
  <c r="H107"/>
  <c r="G108"/>
  <c r="H108"/>
  <c r="G109"/>
  <c r="H109"/>
  <c r="G110"/>
  <c r="H110"/>
  <c r="G111"/>
  <c r="H111"/>
  <c r="G112"/>
  <c r="H112"/>
  <c r="G113"/>
  <c r="H113"/>
  <c r="G114"/>
  <c r="H114"/>
  <c r="G115"/>
  <c r="H115"/>
  <c r="G116"/>
  <c r="H116"/>
  <c r="G117"/>
  <c r="H117"/>
  <c r="G118"/>
  <c r="H118"/>
  <c r="G119"/>
  <c r="H119"/>
  <c r="G120"/>
  <c r="H120"/>
  <c r="G121"/>
  <c r="H121"/>
  <c r="G122"/>
  <c r="H122"/>
  <c r="G123"/>
  <c r="H123"/>
  <c r="G124"/>
  <c r="H124"/>
  <c r="G125"/>
  <c r="H125"/>
  <c r="G126"/>
  <c r="H126"/>
  <c r="G127"/>
  <c r="H127"/>
  <c r="G128"/>
  <c r="H128"/>
  <c r="G129"/>
  <c r="H129"/>
  <c r="G130"/>
  <c r="H130"/>
  <c r="G131"/>
  <c r="H131"/>
  <c r="G132"/>
  <c r="H132"/>
  <c r="G133"/>
  <c r="H133"/>
  <c r="G134"/>
  <c r="H134"/>
  <c r="G135"/>
  <c r="H135"/>
  <c r="G136"/>
  <c r="H136"/>
  <c r="G137"/>
  <c r="H137"/>
  <c r="G138"/>
  <c r="H138"/>
  <c r="G139"/>
  <c r="H139"/>
  <c r="G140"/>
  <c r="H140"/>
  <c r="G141"/>
  <c r="H141"/>
  <c r="G142"/>
  <c r="H142"/>
  <c r="G143"/>
  <c r="H143"/>
  <c r="G144"/>
  <c r="H144"/>
  <c r="G145"/>
  <c r="H145"/>
  <c r="G146"/>
  <c r="H146"/>
  <c r="G147"/>
  <c r="H147"/>
  <c r="G148"/>
  <c r="H148"/>
  <c r="G149"/>
  <c r="H149"/>
  <c r="G150"/>
  <c r="H150"/>
  <c r="G151"/>
  <c r="H151"/>
  <c r="G152"/>
  <c r="H152"/>
  <c r="G153"/>
  <c r="H153"/>
  <c r="G154"/>
  <c r="H154"/>
  <c r="G155"/>
  <c r="H155"/>
  <c r="G156"/>
  <c r="H156"/>
  <c r="G157"/>
  <c r="H157"/>
  <c r="G158"/>
  <c r="H158"/>
  <c r="G159"/>
  <c r="H159"/>
  <c r="G160"/>
  <c r="H160"/>
  <c r="G161"/>
  <c r="H161"/>
  <c r="G162"/>
  <c r="H162"/>
  <c r="G163"/>
  <c r="H163"/>
  <c r="G164"/>
  <c r="H164"/>
  <c r="G165"/>
  <c r="H165"/>
  <c r="G166"/>
  <c r="H166"/>
  <c r="G167"/>
  <c r="H167"/>
  <c r="G168"/>
  <c r="H168"/>
  <c r="G169"/>
  <c r="H169"/>
  <c r="G170"/>
  <c r="H170"/>
  <c r="B172"/>
  <c r="B171"/>
  <c r="C172"/>
  <c r="C171"/>
  <c r="D171"/>
  <c r="E172"/>
  <c r="E171"/>
  <c r="F172"/>
  <c r="F171"/>
  <c r="G171"/>
  <c r="H171"/>
  <c r="D172"/>
  <c r="G173"/>
  <c r="G174"/>
  <c r="G175"/>
  <c r="G176"/>
  <c r="G177"/>
  <c r="G178"/>
  <c r="G179"/>
  <c r="G180"/>
  <c r="G181"/>
  <c r="G182"/>
  <c r="G183"/>
  <c r="G184"/>
  <c r="G172"/>
  <c r="H172"/>
  <c r="D173"/>
  <c r="H173"/>
  <c r="D174"/>
  <c r="H174"/>
  <c r="D175"/>
  <c r="H175"/>
  <c r="D176"/>
  <c r="H176"/>
  <c r="D177"/>
  <c r="H177"/>
  <c r="D178"/>
  <c r="H178"/>
  <c r="D179"/>
  <c r="H179"/>
  <c r="D180"/>
  <c r="H180"/>
  <c r="D181"/>
  <c r="H181"/>
  <c r="D182"/>
  <c r="H182"/>
  <c r="D183"/>
  <c r="H183"/>
  <c r="D184"/>
  <c r="H184"/>
  <c r="B186"/>
  <c r="B185"/>
  <c r="C186"/>
  <c r="C185"/>
  <c r="D187"/>
  <c r="D188"/>
  <c r="D189"/>
  <c r="D186"/>
  <c r="D185"/>
  <c r="E186"/>
  <c r="E185"/>
  <c r="F186"/>
  <c r="F185"/>
  <c r="G187"/>
  <c r="G188"/>
  <c r="G189"/>
  <c r="G186"/>
  <c r="G185"/>
  <c r="H185"/>
  <c r="H186"/>
  <c r="H187"/>
  <c r="H188"/>
  <c r="H189"/>
  <c r="B191"/>
  <c r="B190"/>
  <c r="C191"/>
  <c r="C190"/>
  <c r="D190"/>
  <c r="E191"/>
  <c r="E190"/>
  <c r="F191"/>
  <c r="F190"/>
  <c r="G192"/>
  <c r="G193"/>
  <c r="G194"/>
  <c r="G195"/>
  <c r="G196"/>
  <c r="G197"/>
  <c r="G198"/>
  <c r="G199"/>
  <c r="G200"/>
  <c r="G191"/>
  <c r="G190"/>
  <c r="D192"/>
  <c r="H192"/>
  <c r="D193"/>
  <c r="H193"/>
  <c r="D194"/>
  <c r="H194"/>
  <c r="D195"/>
  <c r="H195"/>
  <c r="D196"/>
  <c r="H196"/>
  <c r="D197"/>
  <c r="H197"/>
  <c r="D198"/>
  <c r="H198"/>
  <c r="D199"/>
  <c r="H199"/>
  <c r="D200"/>
  <c r="H200"/>
  <c r="H191"/>
  <c r="H190"/>
  <c r="D191"/>
  <c r="B202"/>
  <c r="B201"/>
  <c r="C202"/>
  <c r="C201"/>
  <c r="D203"/>
  <c r="D202"/>
  <c r="D201"/>
  <c r="E202"/>
  <c r="E201"/>
  <c r="F202"/>
  <c r="F201"/>
  <c r="G203"/>
  <c r="G202"/>
  <c r="G201"/>
  <c r="H201"/>
  <c r="H202"/>
  <c r="H203"/>
  <c r="B205"/>
  <c r="B207"/>
  <c r="B209"/>
  <c r="B211"/>
  <c r="B213"/>
  <c r="B204"/>
  <c r="C205"/>
  <c r="C207"/>
  <c r="C209"/>
  <c r="C211"/>
  <c r="C213"/>
  <c r="C204"/>
  <c r="D204"/>
  <c r="E205"/>
  <c r="E207"/>
  <c r="E209"/>
  <c r="E211"/>
  <c r="E213"/>
  <c r="E204"/>
  <c r="F205"/>
  <c r="F207"/>
  <c r="F209"/>
  <c r="F211"/>
  <c r="F213"/>
  <c r="F204"/>
  <c r="G206"/>
  <c r="G205"/>
  <c r="G208"/>
  <c r="G207"/>
  <c r="G210"/>
  <c r="G209"/>
  <c r="G212"/>
  <c r="G211"/>
  <c r="G214"/>
  <c r="G215"/>
  <c r="G213"/>
  <c r="G204"/>
  <c r="H204"/>
  <c r="D205"/>
  <c r="H205"/>
  <c r="D206"/>
  <c r="H206"/>
  <c r="D208"/>
  <c r="D207"/>
  <c r="H207"/>
  <c r="H208"/>
  <c r="D210"/>
  <c r="D209"/>
  <c r="H209"/>
  <c r="H210"/>
  <c r="D212"/>
  <c r="D211"/>
  <c r="H211"/>
  <c r="H212"/>
  <c r="D214"/>
  <c r="D215"/>
  <c r="D213"/>
  <c r="H213"/>
  <c r="H214"/>
  <c r="H215"/>
  <c r="B217"/>
  <c r="B216"/>
  <c r="C217"/>
  <c r="C216"/>
  <c r="D218"/>
  <c r="D217"/>
  <c r="D216"/>
  <c r="E217"/>
  <c r="E216"/>
  <c r="F217"/>
  <c r="F216"/>
  <c r="G218"/>
  <c r="G217"/>
  <c r="G216"/>
  <c r="H216"/>
  <c r="H217"/>
  <c r="H218"/>
  <c r="B220"/>
  <c r="B222"/>
  <c r="B224"/>
  <c r="B219"/>
  <c r="C220"/>
  <c r="C222"/>
  <c r="C224"/>
  <c r="C219"/>
  <c r="D221"/>
  <c r="D220"/>
  <c r="D223"/>
  <c r="D222"/>
  <c r="D225"/>
  <c r="D224"/>
  <c r="D219"/>
  <c r="E220"/>
  <c r="E222"/>
  <c r="E224"/>
  <c r="E219"/>
  <c r="F220"/>
  <c r="F222"/>
  <c r="F224"/>
  <c r="F219"/>
  <c r="G221"/>
  <c r="G220"/>
  <c r="G223"/>
  <c r="G222"/>
  <c r="G225"/>
  <c r="G224"/>
  <c r="G219"/>
  <c r="H221"/>
  <c r="H220"/>
  <c r="H222"/>
  <c r="H225"/>
  <c r="H224"/>
  <c r="H219"/>
  <c r="H223"/>
  <c r="B227"/>
  <c r="B229"/>
  <c r="B231"/>
  <c r="B226"/>
  <c r="C227"/>
  <c r="C229"/>
  <c r="C231"/>
  <c r="C226"/>
  <c r="D228"/>
  <c r="D227"/>
  <c r="D229"/>
  <c r="D231"/>
  <c r="D233"/>
  <c r="D226"/>
  <c r="E227"/>
  <c r="E229"/>
  <c r="E231"/>
  <c r="E233"/>
  <c r="E226"/>
  <c r="F227"/>
  <c r="F229"/>
  <c r="F231"/>
  <c r="F233"/>
  <c r="F226"/>
  <c r="G228"/>
  <c r="G227"/>
  <c r="G229"/>
  <c r="G231"/>
  <c r="G233"/>
  <c r="G226"/>
  <c r="H228"/>
  <c r="H227"/>
  <c r="H229"/>
  <c r="H231"/>
  <c r="H233"/>
  <c r="H226"/>
  <c r="D230"/>
  <c r="G230"/>
  <c r="H230"/>
  <c r="D232"/>
  <c r="G232"/>
  <c r="H232"/>
  <c r="D234"/>
  <c r="G234"/>
  <c r="H234"/>
  <c r="B236"/>
  <c r="B238"/>
  <c r="B240"/>
  <c r="B242"/>
  <c r="B235"/>
  <c r="C236"/>
  <c r="C238"/>
  <c r="C240"/>
  <c r="C242"/>
  <c r="C235"/>
  <c r="D237"/>
  <c r="D236"/>
  <c r="D239"/>
  <c r="D238"/>
  <c r="D241"/>
  <c r="D240"/>
  <c r="D243"/>
  <c r="D244"/>
  <c r="D242"/>
  <c r="D235"/>
  <c r="E236"/>
  <c r="E238"/>
  <c r="E240"/>
  <c r="E242"/>
  <c r="E235"/>
  <c r="F236"/>
  <c r="F238"/>
  <c r="F240"/>
  <c r="F242"/>
  <c r="F235"/>
  <c r="G237"/>
  <c r="G236"/>
  <c r="G239"/>
  <c r="G238"/>
  <c r="G241"/>
  <c r="G240"/>
  <c r="G243"/>
  <c r="G244"/>
  <c r="G242"/>
  <c r="G235"/>
  <c r="H235"/>
  <c r="H236"/>
  <c r="H237"/>
  <c r="H238"/>
  <c r="H239"/>
  <c r="H240"/>
  <c r="H241"/>
  <c r="H242"/>
  <c r="H243"/>
  <c r="H244"/>
  <c r="B246"/>
  <c r="B245"/>
  <c r="C246"/>
  <c r="C245"/>
  <c r="D247"/>
  <c r="D248"/>
  <c r="D249"/>
  <c r="D250"/>
  <c r="D251"/>
  <c r="D252"/>
  <c r="D253"/>
  <c r="D254"/>
  <c r="D255"/>
  <c r="D256"/>
  <c r="D257"/>
  <c r="D258"/>
  <c r="D259"/>
  <c r="D260"/>
  <c r="D246"/>
  <c r="D245"/>
  <c r="E246"/>
  <c r="E245"/>
  <c r="F246"/>
  <c r="F245"/>
  <c r="G247"/>
  <c r="G248"/>
  <c r="G249"/>
  <c r="G250"/>
  <c r="G251"/>
  <c r="G252"/>
  <c r="G253"/>
  <c r="G254"/>
  <c r="G255"/>
  <c r="G256"/>
  <c r="G257"/>
  <c r="G258"/>
  <c r="G259"/>
  <c r="G260"/>
  <c r="G246"/>
  <c r="G245"/>
  <c r="H245"/>
  <c r="H246"/>
  <c r="H247"/>
  <c r="H248"/>
  <c r="H249"/>
  <c r="H250"/>
  <c r="H251"/>
  <c r="H252"/>
  <c r="H253"/>
  <c r="H254"/>
  <c r="H255"/>
  <c r="H256"/>
  <c r="H257"/>
  <c r="H258"/>
  <c r="H259"/>
  <c r="H260"/>
  <c r="B262"/>
  <c r="B261"/>
  <c r="C262"/>
  <c r="C261"/>
  <c r="D263"/>
  <c r="D264"/>
  <c r="D265"/>
  <c r="D262"/>
  <c r="D261"/>
  <c r="E262"/>
  <c r="E261"/>
  <c r="F262"/>
  <c r="F261"/>
  <c r="G263"/>
  <c r="G264"/>
  <c r="G265"/>
  <c r="G262"/>
  <c r="G261"/>
  <c r="H261"/>
  <c r="H262"/>
  <c r="H263"/>
  <c r="H264"/>
  <c r="H265"/>
  <c r="B267"/>
  <c r="B269"/>
  <c r="B266"/>
  <c r="C267"/>
  <c r="C269"/>
  <c r="C266"/>
  <c r="D268"/>
  <c r="D267"/>
  <c r="D269"/>
  <c r="D266"/>
  <c r="E267"/>
  <c r="E269"/>
  <c r="E266"/>
  <c r="F267"/>
  <c r="F269"/>
  <c r="F266"/>
  <c r="G268"/>
  <c r="G267"/>
  <c r="G269"/>
  <c r="G266"/>
  <c r="H266"/>
  <c r="H268"/>
  <c r="H267"/>
  <c r="H269"/>
  <c r="D270"/>
  <c r="G270"/>
  <c r="H270"/>
  <c r="B272"/>
  <c r="C272"/>
  <c r="D272"/>
  <c r="E272"/>
  <c r="F272"/>
  <c r="G272"/>
  <c r="H272"/>
</calcChain>
</file>

<file path=xl/sharedStrings.xml><?xml version="1.0" encoding="utf-8"?>
<sst xmlns="http://schemas.openxmlformats.org/spreadsheetml/2006/main" count="279" uniqueCount="272">
  <si>
    <t>FUENTE: Dirección General de Administración Escolar, UNAM.</t>
  </si>
  <si>
    <r>
      <t>a</t>
    </r>
    <r>
      <rPr>
        <sz val="8"/>
        <rFont val="Arial"/>
        <family val="2"/>
      </rPr>
      <t xml:space="preserve"> Las cifras de población corresponden al Sistema Escolarizado. Las del Sistema Universidad Abierta y Educación a Distancia se reportan en el cuadro correspondiente.</t>
    </r>
  </si>
  <si>
    <t>T O T A L</t>
  </si>
  <si>
    <t>Estadística Aplicada</t>
  </si>
  <si>
    <t>Posgrado en Ciencias Matemáticas</t>
  </si>
  <si>
    <t>Especialización en Cómputo de Alto Rendimiento</t>
  </si>
  <si>
    <t>Posgrado en Ciencia e Ingeniería de la Computación</t>
  </si>
  <si>
    <t>Instituto de Investigaciones en Matemáticas Aplicadas y en Sistemas</t>
  </si>
  <si>
    <t>Trabajo Social en Modelos de Intervención con Mujeres</t>
  </si>
  <si>
    <t xml:space="preserve">Trabajo Social en Modelos de Intervención con Jóvenes </t>
  </si>
  <si>
    <t>Trabajo Social en Modelos de Intervención con Adultos Mayores</t>
  </si>
  <si>
    <t>Programa Único de las Especializaciones en Trabajo Social</t>
  </si>
  <si>
    <t>Escuela Nacional de Trabajo Social</t>
  </si>
  <si>
    <t>Especialización en Enfermería Perioperatoria</t>
  </si>
  <si>
    <t>Especialización en Enfermería Perinatal</t>
  </si>
  <si>
    <t>Especialización en Enfermería Oncológica</t>
  </si>
  <si>
    <t>Especialización en Enfermería Neurológica</t>
  </si>
  <si>
    <t>Especialización en Enfermería Nefrológica</t>
  </si>
  <si>
    <t>Especialización en Enfermería Infantil</t>
  </si>
  <si>
    <t>Especialización en Enfermería en Salud Pública</t>
  </si>
  <si>
    <t>Especialización en Enfermería en Salud Mental</t>
  </si>
  <si>
    <t>Especialización en Enfermería en Rehabilitación</t>
  </si>
  <si>
    <t>Especialización en Enfermería en la Cultura Física y el Deporte</t>
  </si>
  <si>
    <t>Especialización en Enfermería del Neonato</t>
  </si>
  <si>
    <t>Especialización en Enfermería del Anciano</t>
  </si>
  <si>
    <t>Especialización en Enfermería del Adulto en Estado Crítico</t>
  </si>
  <si>
    <t>Especialización en Enfermería Cardiovascular</t>
  </si>
  <si>
    <t>Plan Único de Especialización en Enfermería</t>
  </si>
  <si>
    <t>Escuela Nacional de Enfermería y Obstetricia</t>
  </si>
  <si>
    <t>Farmacia Industrial (Procesos Farmacéuticos)</t>
  </si>
  <si>
    <t>Farmacia Industrial (Desarrollo Farmacéutico)</t>
  </si>
  <si>
    <t>Programa de Especializaciones en Farmacia Industrial</t>
  </si>
  <si>
    <t>Salud en el Trabajo y su Impacto Ambiental</t>
  </si>
  <si>
    <t>Programa de Especialización en Salud en el Trabajo</t>
  </si>
  <si>
    <t>Estomatología en Atención Primaria</t>
  </si>
  <si>
    <t>Especialización en Estomatología en Atención Primaria</t>
  </si>
  <si>
    <t>Estomatología del Niño y del Adolescente</t>
  </si>
  <si>
    <t>Programa de Especialización en Estomatología del Niño y del Adolescente</t>
  </si>
  <si>
    <t>Facultad de Estudios Superiores Zaragoza</t>
  </si>
  <si>
    <t>Estomatología Pediátrica</t>
  </si>
  <si>
    <t>Programa de Especialización en Estomatología Pediátrica</t>
  </si>
  <si>
    <t>Enfermería Nefrológica</t>
  </si>
  <si>
    <t>Programa de Especialización en Enfermería</t>
  </si>
  <si>
    <t>Ortodoncia</t>
  </si>
  <si>
    <t>Especialización en Ortodoncia</t>
  </si>
  <si>
    <t>Endoperiodontología</t>
  </si>
  <si>
    <t>Especialización en Endoperiodontología</t>
  </si>
  <si>
    <t>Facultad de Estudios Superiores Iztacala</t>
  </si>
  <si>
    <t>Valuación Rural</t>
  </si>
  <si>
    <t>Programa de Especialización en Valuación Rural</t>
  </si>
  <si>
    <t>Especialización en Producción de Ovinos y Caprinos</t>
  </si>
  <si>
    <t>Farmacia Hospitalaria y Clínica</t>
  </si>
  <si>
    <t>Especialización en Farmacia Hospitalaria y Clínica</t>
  </si>
  <si>
    <t>Facultad de Estudios Superiores Cuautitlán</t>
  </si>
  <si>
    <t>Puentes</t>
  </si>
  <si>
    <t>Programa de Especialización en Puentes</t>
  </si>
  <si>
    <t>Facultad de Estudios Superiores Aragón</t>
  </si>
  <si>
    <t>Derechos Humanos</t>
  </si>
  <si>
    <t>Derecho Penal</t>
  </si>
  <si>
    <t>Plan Único de Especializaciones en Derecho</t>
  </si>
  <si>
    <t>Sistemas de Calidad</t>
  </si>
  <si>
    <t>Especialización en Sistemas de Calidad</t>
  </si>
  <si>
    <t>Instituciones Administrativas de Finanzas Públicas</t>
  </si>
  <si>
    <t>Especialización en Instituciones Administrativas de Finanzas Públicas</t>
  </si>
  <si>
    <t>Geotecnia</t>
  </si>
  <si>
    <t>Especialización en Geotecnia</t>
  </si>
  <si>
    <t>Costos de la Construcción</t>
  </si>
  <si>
    <t>Especialización en Costos de la Construcción</t>
  </si>
  <si>
    <t>Facultad de Estudios Superiores Acatlán</t>
  </si>
  <si>
    <t>Bioquímica Clínica</t>
  </si>
  <si>
    <t>Programa de Especialización en Bioquímica Clínica</t>
  </si>
  <si>
    <t>Facultad de Química</t>
  </si>
  <si>
    <t>Salud Organizacional y del Trabajo</t>
  </si>
  <si>
    <t>Psicología Escolar y Asesoría Psicoeducativa</t>
  </si>
  <si>
    <t>Promoción de la Salud y Prevención del Comportamiento Adictivo</t>
  </si>
  <si>
    <t>Promoción de la Salud y Prevención de la Enfermedad</t>
  </si>
  <si>
    <t>Neuropsicología</t>
  </si>
  <si>
    <t>Intervención Clínica en Niños y Adolescentes</t>
  </si>
  <si>
    <t>Intervención Clínica en Adultos y Grupos</t>
  </si>
  <si>
    <t>Educación en la Diversidad y el Desarrollo Humano</t>
  </si>
  <si>
    <t>Comunicación, Criminología y Poder</t>
  </si>
  <si>
    <t>Programa Único de Especializaciones en Psicología</t>
  </si>
  <si>
    <t>Facultad de Psicología</t>
  </si>
  <si>
    <t>Odontología (Odontología Restauradora Avanzada)</t>
  </si>
  <si>
    <t>Odontología (Alta Especialización en Implantología Oral Quirúrgica y Protésica)</t>
  </si>
  <si>
    <t>Odontología</t>
  </si>
  <si>
    <t>Plan Único de Especializaciones Odontológicas</t>
  </si>
  <si>
    <t>Facultad de Odontología</t>
  </si>
  <si>
    <t>Producción Animal Ovinos</t>
  </si>
  <si>
    <t>Producción Animal Cerdos</t>
  </si>
  <si>
    <t>Producción Animal Bovinos</t>
  </si>
  <si>
    <t>Producción Animal Aves</t>
  </si>
  <si>
    <t>Producción Animal (Organismos Acuáticos)</t>
  </si>
  <si>
    <t>Medicina y Cirugía Veterinarias Etología Clínica</t>
  </si>
  <si>
    <t>Medicina y Cirugía Veterinarias (Perros y Gatos)</t>
  </si>
  <si>
    <t>Medicina y Cirugía Veterinarias (Fauna Silvestre)</t>
  </si>
  <si>
    <t>Medicina y Cirugía Veterinarias (Équidos)</t>
  </si>
  <si>
    <t>Diagnóstico Veterinario (Patología Clínica)</t>
  </si>
  <si>
    <t>Diagnóstico Veterinario (Microbiología)</t>
  </si>
  <si>
    <t>Diagnóstico Veterinario (Anatomopatología)</t>
  </si>
  <si>
    <t>Programa de Especializaciones en Medicina Veterinaria y Zootecnia</t>
  </si>
  <si>
    <t>Facultad de Medicina Veterinaria y Zootecnia</t>
  </si>
  <si>
    <t>Urología Ginecológica</t>
  </si>
  <si>
    <t>Urología</t>
  </si>
  <si>
    <t>Urgencias Pediátricas</t>
  </si>
  <si>
    <t>Terapia Endovascular Neurológica</t>
  </si>
  <si>
    <t>Reumatología Pediátrica</t>
  </si>
  <si>
    <t>Reumatología</t>
  </si>
  <si>
    <t>Radiooncología</t>
  </si>
  <si>
    <t>Radiología e Imagen</t>
  </si>
  <si>
    <t>Psiquiatría Infantil y de la Adolescencia</t>
  </si>
  <si>
    <t>Psiquiatría</t>
  </si>
  <si>
    <t>Pediatría</t>
  </si>
  <si>
    <t>Patología Pediátrica</t>
  </si>
  <si>
    <t>Patología Clínica</t>
  </si>
  <si>
    <t>Otorrinolaringología y Cirugía de Cabeza y Cuello</t>
  </si>
  <si>
    <t>Otorrinolaringología Pediátrica</t>
  </si>
  <si>
    <t>Ortopedia</t>
  </si>
  <si>
    <t>Oncología Pediátrica</t>
  </si>
  <si>
    <t>Oncología Médica</t>
  </si>
  <si>
    <t>Oftalmología Neurológica</t>
  </si>
  <si>
    <t>Oftalmología</t>
  </si>
  <si>
    <t>Nutriología Clínica</t>
  </si>
  <si>
    <t>Neurorradiología</t>
  </si>
  <si>
    <t>Neuropatología</t>
  </si>
  <si>
    <t>Neurootología</t>
  </si>
  <si>
    <t>Neurología Pediátrica</t>
  </si>
  <si>
    <t>Neurología</t>
  </si>
  <si>
    <t>Neurofisiología Clínica</t>
  </si>
  <si>
    <t>Neurocirugía Pediátrica</t>
  </si>
  <si>
    <t>Neurocirugía</t>
  </si>
  <si>
    <t>Neuro-Anestesiología</t>
  </si>
  <si>
    <t>Neumología Pediátrica</t>
  </si>
  <si>
    <t>Neumología</t>
  </si>
  <si>
    <t>Neonatología</t>
  </si>
  <si>
    <t>Nefrología Pediátrica</t>
  </si>
  <si>
    <t>Nefrología</t>
  </si>
  <si>
    <t>Medicina Nuclear e Imagenología Nuclear</t>
  </si>
  <si>
    <t>Medicina Materno Fetal</t>
  </si>
  <si>
    <t>Medicina Legal</t>
  </si>
  <si>
    <t>Medicina Interna</t>
  </si>
  <si>
    <t>Medicina Familiar</t>
  </si>
  <si>
    <t>Medicina del Trabajo y Ambiental</t>
  </si>
  <si>
    <t>Medicina del Enfermo Pediátrico en Estado Crítico</t>
  </si>
  <si>
    <t>Medicina del Enfermo en Estado Crítico</t>
  </si>
  <si>
    <t>Medicina de Urgencias</t>
  </si>
  <si>
    <t>Medicina de Rehabilitación</t>
  </si>
  <si>
    <t>Medicina de la Actividad Física y Deportiva</t>
  </si>
  <si>
    <t>Medicina Crítica Pediátrica</t>
  </si>
  <si>
    <t>Medicina Crítica</t>
  </si>
  <si>
    <t>Infectología</t>
  </si>
  <si>
    <t>Imagenología Diagnóstica y Terapéutica</t>
  </si>
  <si>
    <t>Hematología Pediátrica</t>
  </si>
  <si>
    <t>Hematología</t>
  </si>
  <si>
    <t>Ginecología y Obstetricia</t>
  </si>
  <si>
    <t>Ginecología Oncológica</t>
  </si>
  <si>
    <t>Geriatría</t>
  </si>
  <si>
    <t>Genética Médica</t>
  </si>
  <si>
    <t>Gastroenterología y Nutrición Pediátrica</t>
  </si>
  <si>
    <t>Gastroenterología</t>
  </si>
  <si>
    <t>Epidemiología</t>
  </si>
  <si>
    <t>Endocrinología Pediátrica</t>
  </si>
  <si>
    <t>Endocrinología</t>
  </si>
  <si>
    <t>Dermatopatología</t>
  </si>
  <si>
    <t>Dermatología Pediátrica</t>
  </si>
  <si>
    <t>Dermatología</t>
  </si>
  <si>
    <t>Comunicación, Audiología y Foniatría</t>
  </si>
  <si>
    <t>Coloproctología</t>
  </si>
  <si>
    <t>Cirugía Plástica y Reconstructiva</t>
  </si>
  <si>
    <t>Cirugía Pediátrica</t>
  </si>
  <si>
    <t>Cirugía Oncológica (adultos)</t>
  </si>
  <si>
    <t>Cirugía General</t>
  </si>
  <si>
    <t>Cirugía Cardiotorácica Pediátrica</t>
  </si>
  <si>
    <t>Cirugía Cardiotorácica</t>
  </si>
  <si>
    <t>Cardiología Pediátrica</t>
  </si>
  <si>
    <t>Cardiología</t>
  </si>
  <si>
    <t>Biología de la Reproducción Humana</t>
  </si>
  <si>
    <t>Audiología, Otoneurología y Foniatría</t>
  </si>
  <si>
    <t>Angiología y Cirugía Vascular</t>
  </si>
  <si>
    <t>Anestesiología Pediátrica</t>
  </si>
  <si>
    <t>Anestesiología</t>
  </si>
  <si>
    <t>Anatomía Patológica</t>
  </si>
  <si>
    <t>Alergia e Inmunología Clínica Pediátrica</t>
  </si>
  <si>
    <t>Alergia e Inmunología Clínica</t>
  </si>
  <si>
    <t>Plan Único de Especializaciones Médicas</t>
  </si>
  <si>
    <t>Facultad de Medicina</t>
  </si>
  <si>
    <t>Vías Terrestres</t>
  </si>
  <si>
    <t>Ingeniería Sanitaria</t>
  </si>
  <si>
    <t>Hidráulica</t>
  </si>
  <si>
    <t>Estructuras</t>
  </si>
  <si>
    <t>Energía Eléctrica</t>
  </si>
  <si>
    <t>Construcción</t>
  </si>
  <si>
    <t>Ahorro y Uso Eficiente de la Energía</t>
  </si>
  <si>
    <t>Programa Único de Especializaciones en Ingeniería</t>
  </si>
  <si>
    <t>Facultad de Ingeniería</t>
  </si>
  <si>
    <t>Historia del Arte</t>
  </si>
  <si>
    <t>Programa de Especialización en Historia del Arte</t>
  </si>
  <si>
    <t>Facultad de Filosofía y Letras</t>
  </si>
  <si>
    <t>Teoría Económica</t>
  </si>
  <si>
    <t>Microfinanzas</t>
  </si>
  <si>
    <t>Historia Económica</t>
  </si>
  <si>
    <t>Historia del Pensamiento Económico</t>
  </si>
  <si>
    <t>Género en la Economía</t>
  </si>
  <si>
    <t>Economía Monetaria y Financiera</t>
  </si>
  <si>
    <t>Economía Aplicada</t>
  </si>
  <si>
    <t>Economía Ambiental y Ecológica</t>
  </si>
  <si>
    <t>Econometría Aplicada</t>
  </si>
  <si>
    <t>Desarrollo Social</t>
  </si>
  <si>
    <t>Programa Único de Especializaciones en Economía</t>
  </si>
  <si>
    <t>Facultad de Economía</t>
  </si>
  <si>
    <t>Género y Derecho</t>
  </si>
  <si>
    <t>Derecho Notarial y Registral</t>
  </si>
  <si>
    <t>Derecho Laboral</t>
  </si>
  <si>
    <t>Derecho Internacional Público</t>
  </si>
  <si>
    <t>Derecho Fiscal</t>
  </si>
  <si>
    <t>Derecho Financiero</t>
  </si>
  <si>
    <t>Derecho Familiar</t>
  </si>
  <si>
    <t>Derecho Empresarial</t>
  </si>
  <si>
    <t>Derecho Electoral</t>
  </si>
  <si>
    <t>Derecho del Sistema de Responsabilidad de Servidores Públicos</t>
  </si>
  <si>
    <t>Derecho del Comercio Exterior</t>
  </si>
  <si>
    <t>Derecho de la Propiedad Intelectual</t>
  </si>
  <si>
    <t>Derecho Constitucional</t>
  </si>
  <si>
    <t>Derecho Civil</t>
  </si>
  <si>
    <t>Derecho Ambiental</t>
  </si>
  <si>
    <t>Derecho Administrativo</t>
  </si>
  <si>
    <t>Derecho a la Información</t>
  </si>
  <si>
    <t>Administración y Procuración de Justicia</t>
  </si>
  <si>
    <t>Programa Único de las Especializaciones en Derecho</t>
  </si>
  <si>
    <t>Facultad de Derecho</t>
  </si>
  <si>
    <t>Recursos Humanos</t>
  </si>
  <si>
    <t>Mercadotecnia</t>
  </si>
  <si>
    <t>Fiscal</t>
  </si>
  <si>
    <t xml:space="preserve">Dirección de Recursos Humanos </t>
  </si>
  <si>
    <t>Alta Dirección</t>
  </si>
  <si>
    <t>Administración Gerontológica</t>
  </si>
  <si>
    <t>Especializaciones en Ciencias de la Administración</t>
  </si>
  <si>
    <t>Facultad de Contaduría y Administración</t>
  </si>
  <si>
    <t>Especialización en Seguridad Pública</t>
  </si>
  <si>
    <t>Especialización en Opinión Pública</t>
  </si>
  <si>
    <t>Especialización en Negociación y Gestión de Conflictos Políticos y Sociales</t>
  </si>
  <si>
    <t>Especialización en Comunicación y Campañas Políticas</t>
  </si>
  <si>
    <t>Especialización en Análisis Político</t>
  </si>
  <si>
    <t>Programa Único de Especializaciones en Ciencias Políticas y Sociales</t>
  </si>
  <si>
    <t xml:space="preserve">Facultad de Ciencias Políticas y Sociales                             </t>
  </si>
  <si>
    <t>Pensiones</t>
  </si>
  <si>
    <t>Matemáticas para el Bachillerato</t>
  </si>
  <si>
    <t>Física para el Bachillerato</t>
  </si>
  <si>
    <t>Biología para el Bachillerato</t>
  </si>
  <si>
    <t>Programa Único de Especializaciones en Ciencias Biológicas, Físicas y Matemáticas</t>
  </si>
  <si>
    <t>Microscopía Electrónica Aplicada a las Ciencias Biológicas</t>
  </si>
  <si>
    <t>Especialización en Microscopía Electrónica en Ciencias Biológicas</t>
  </si>
  <si>
    <t>Facultad de Ciencias</t>
  </si>
  <si>
    <t>Vivienda</t>
  </si>
  <si>
    <t>Valuación Inmobiliaria</t>
  </si>
  <si>
    <t>Gerencia de Proyectos</t>
  </si>
  <si>
    <t>Diseño de Iluminación Arquitectónica</t>
  </si>
  <si>
    <t>Diseño de Cubiertas Ligeras</t>
  </si>
  <si>
    <t>Programa Único de Especializaciones en Arquitectura (PUEA)</t>
  </si>
  <si>
    <t>Cubiertas Ligeras</t>
  </si>
  <si>
    <t>Especializaciones en Arquitectura y Urbanismo</t>
  </si>
  <si>
    <t>Facultad de Arquitectura</t>
  </si>
  <si>
    <t>Total</t>
  </si>
  <si>
    <t>Mujeres</t>
  </si>
  <si>
    <t>Hombres</t>
  </si>
  <si>
    <t>Población total</t>
  </si>
  <si>
    <t>Reingreso</t>
  </si>
  <si>
    <t>Primer ingreso</t>
  </si>
  <si>
    <t>Entidad académica / Programa o plan de estudios</t>
  </si>
  <si>
    <t>2016-2017</t>
  </si>
  <si>
    <r>
      <t>POSGRADO. ESPECIALIZACIONES</t>
    </r>
    <r>
      <rPr>
        <b/>
        <vertAlign val="superscript"/>
        <sz val="10"/>
        <rFont val="Arial"/>
        <family val="2"/>
      </rPr>
      <t>a</t>
    </r>
  </si>
  <si>
    <t>UNAM. POBLACIÓN ESCOLAR</t>
  </si>
</sst>
</file>

<file path=xl/styles.xml><?xml version="1.0" encoding="utf-8"?>
<styleSheet xmlns="http://schemas.openxmlformats.org/spreadsheetml/2006/main">
  <fonts count="12">
    <font>
      <sz val="10"/>
      <name val="MS Sans Serif"/>
      <family val="2"/>
    </font>
    <font>
      <b/>
      <sz val="11"/>
      <color theme="1"/>
      <name val="Calibri"/>
      <family val="2"/>
      <scheme val="minor"/>
    </font>
    <font>
      <sz val="10"/>
      <name val="Helv"/>
    </font>
    <font>
      <sz val="10"/>
      <name val="Arial"/>
    </font>
    <font>
      <sz val="8"/>
      <name val="Arial"/>
      <family val="2"/>
    </font>
    <font>
      <sz val="10"/>
      <name val="MS Sans Serif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3">
    <xf numFmtId="0" fontId="0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</cellStyleXfs>
  <cellXfs count="65">
    <xf numFmtId="0" fontId="0" fillId="0" borderId="0" xfId="0"/>
    <xf numFmtId="3" fontId="3" fillId="0" borderId="0" xfId="1" applyNumberFormat="1" applyFont="1"/>
    <xf numFmtId="3" fontId="3" fillId="0" borderId="0" xfId="1" applyNumberFormat="1" applyFont="1" applyFill="1" applyAlignment="1">
      <alignment vertical="center"/>
    </xf>
    <xf numFmtId="3" fontId="3" fillId="0" borderId="0" xfId="1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3" fontId="1" fillId="0" borderId="0" xfId="0" applyNumberFormat="1" applyFont="1" applyFill="1" applyBorder="1"/>
    <xf numFmtId="1" fontId="6" fillId="0" borderId="0" xfId="2" applyNumberFormat="1" applyFont="1" applyFill="1" applyBorder="1" applyAlignment="1" applyProtection="1">
      <alignment horizontal="left" vertical="center"/>
    </xf>
    <xf numFmtId="3" fontId="3" fillId="0" borderId="0" xfId="1" applyNumberFormat="1" applyFont="1" applyBorder="1"/>
    <xf numFmtId="3" fontId="7" fillId="2" borderId="0" xfId="1" quotePrefix="1" applyNumberFormat="1" applyFont="1" applyFill="1" applyBorder="1" applyAlignment="1">
      <alignment vertical="center"/>
    </xf>
    <xf numFmtId="3" fontId="7" fillId="2" borderId="0" xfId="1" quotePrefix="1" applyNumberFormat="1" applyFont="1" applyFill="1" applyBorder="1" applyAlignment="1">
      <alignment horizontal="left" vertical="center"/>
    </xf>
    <xf numFmtId="3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Border="1" applyAlignment="1">
      <alignment vertical="center"/>
    </xf>
    <xf numFmtId="3" fontId="7" fillId="0" borderId="0" xfId="1" applyNumberFormat="1" applyFont="1"/>
    <xf numFmtId="1" fontId="3" fillId="0" borderId="0" xfId="3" applyNumberFormat="1" applyFont="1" applyBorder="1" applyAlignment="1">
      <alignment vertical="center"/>
    </xf>
    <xf numFmtId="1" fontId="3" fillId="0" borderId="0" xfId="4" applyNumberFormat="1" applyFont="1" applyBorder="1" applyAlignment="1">
      <alignment horizontal="left" vertical="center" indent="2"/>
    </xf>
    <xf numFmtId="3" fontId="7" fillId="0" borderId="0" xfId="1" applyNumberFormat="1" applyFont="1" applyFill="1" applyBorder="1" applyAlignment="1">
      <alignment vertical="center"/>
    </xf>
    <xf numFmtId="3" fontId="7" fillId="0" borderId="0" xfId="1" applyNumberFormat="1" applyFont="1" applyBorder="1" applyAlignment="1">
      <alignment vertical="center"/>
    </xf>
    <xf numFmtId="1" fontId="7" fillId="0" borderId="0" xfId="3" applyNumberFormat="1" applyFont="1" applyBorder="1" applyAlignment="1">
      <alignment vertical="center"/>
    </xf>
    <xf numFmtId="0" fontId="7" fillId="0" borderId="0" xfId="4" applyFont="1" applyBorder="1" applyAlignment="1">
      <alignment horizontal="left" vertical="center" indent="1"/>
    </xf>
    <xf numFmtId="1" fontId="3" fillId="0" borderId="0" xfId="1" applyNumberFormat="1" applyFont="1" applyBorder="1" applyAlignment="1">
      <alignment horizontal="left" vertical="center" indent="2"/>
    </xf>
    <xf numFmtId="1" fontId="7" fillId="0" borderId="0" xfId="1" applyNumberFormat="1" applyFont="1" applyBorder="1" applyAlignment="1">
      <alignment horizontal="left" vertical="center" indent="1"/>
    </xf>
    <xf numFmtId="1" fontId="7" fillId="0" borderId="0" xfId="1" applyNumberFormat="1" applyFont="1" applyBorder="1" applyAlignment="1">
      <alignment vertical="center"/>
    </xf>
    <xf numFmtId="1" fontId="3" fillId="0" borderId="0" xfId="3" applyNumberFormat="1" applyFont="1" applyFill="1" applyBorder="1" applyAlignment="1">
      <alignment vertical="center"/>
    </xf>
    <xf numFmtId="0" fontId="3" fillId="0" borderId="0" xfId="3" applyNumberFormat="1" applyFont="1" applyBorder="1" applyAlignment="1">
      <alignment horizontal="left" vertical="center" indent="2"/>
    </xf>
    <xf numFmtId="0" fontId="7" fillId="0" borderId="0" xfId="3" applyFont="1" applyBorder="1" applyAlignment="1">
      <alignment horizontal="left" vertical="center" indent="1"/>
    </xf>
    <xf numFmtId="0" fontId="3" fillId="0" borderId="0" xfId="3" applyFont="1" applyBorder="1" applyAlignment="1">
      <alignment horizontal="left" vertical="center" indent="2"/>
    </xf>
    <xf numFmtId="3" fontId="3" fillId="0" borderId="0" xfId="1" quotePrefix="1" applyNumberFormat="1" applyFont="1" applyBorder="1" applyAlignment="1">
      <alignment horizontal="left" vertical="center" indent="2"/>
    </xf>
    <xf numFmtId="3" fontId="3" fillId="0" borderId="0" xfId="3" applyNumberFormat="1" applyFont="1" applyFill="1" applyBorder="1" applyAlignment="1">
      <alignment vertical="center"/>
    </xf>
    <xf numFmtId="3" fontId="9" fillId="0" borderId="0" xfId="5" applyNumberFormat="1" applyFont="1" applyFill="1" applyBorder="1" applyAlignment="1">
      <alignment vertical="center" wrapText="1"/>
    </xf>
    <xf numFmtId="3" fontId="7" fillId="0" borderId="0" xfId="1" quotePrefix="1" applyNumberFormat="1" applyFont="1" applyBorder="1" applyAlignment="1">
      <alignment horizontal="left" vertical="center" indent="1"/>
    </xf>
    <xf numFmtId="3" fontId="8" fillId="0" borderId="0" xfId="5" applyNumberFormat="1" applyFont="1" applyFill="1" applyBorder="1" applyAlignment="1">
      <alignment vertical="center" wrapText="1"/>
    </xf>
    <xf numFmtId="0" fontId="8" fillId="0" borderId="0" xfId="5" applyFont="1" applyFill="1" applyBorder="1" applyAlignment="1">
      <alignment horizontal="left" vertical="center" indent="2"/>
    </xf>
    <xf numFmtId="1" fontId="7" fillId="0" borderId="0" xfId="3" applyNumberFormat="1" applyFont="1" applyFill="1" applyBorder="1" applyAlignment="1">
      <alignment vertical="center"/>
    </xf>
    <xf numFmtId="0" fontId="9" fillId="0" borderId="0" xfId="5" applyFont="1" applyFill="1" applyBorder="1" applyAlignment="1">
      <alignment horizontal="left" vertical="center" indent="1"/>
    </xf>
    <xf numFmtId="3" fontId="7" fillId="0" borderId="0" xfId="1" quotePrefix="1" applyNumberFormat="1" applyFont="1" applyBorder="1" applyAlignment="1">
      <alignment horizontal="left" vertical="center"/>
    </xf>
    <xf numFmtId="1" fontId="3" fillId="0" borderId="0" xfId="6" applyNumberFormat="1" applyFont="1" applyBorder="1" applyAlignment="1">
      <alignment horizontal="left" vertical="center" indent="2"/>
    </xf>
    <xf numFmtId="3" fontId="7" fillId="0" borderId="0" xfId="3" applyNumberFormat="1" applyFont="1" applyFill="1" applyBorder="1" applyAlignment="1">
      <alignment vertical="center"/>
    </xf>
    <xf numFmtId="3" fontId="7" fillId="0" borderId="0" xfId="1" applyNumberFormat="1" applyFont="1" applyBorder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7" fillId="0" borderId="0" xfId="3" applyFont="1" applyFill="1" applyBorder="1" applyAlignment="1">
      <alignment horizontal="left" vertical="center" indent="1"/>
    </xf>
    <xf numFmtId="0" fontId="3" fillId="0" borderId="0" xfId="1" applyFont="1" applyBorder="1" applyAlignment="1">
      <alignment horizontal="left" vertical="center" indent="2"/>
    </xf>
    <xf numFmtId="0" fontId="7" fillId="0" borderId="0" xfId="3" applyFont="1" applyBorder="1" applyAlignment="1">
      <alignment horizontal="left" indent="1"/>
    </xf>
    <xf numFmtId="0" fontId="7" fillId="0" borderId="0" xfId="1" applyFont="1" applyBorder="1" applyAlignment="1">
      <alignment vertical="center"/>
    </xf>
    <xf numFmtId="3" fontId="3" fillId="0" borderId="0" xfId="0" applyNumberFormat="1" applyFont="1"/>
    <xf numFmtId="3" fontId="3" fillId="0" borderId="0" xfId="7" applyNumberFormat="1" applyFont="1" applyFill="1" applyBorder="1" applyAlignment="1">
      <alignment vertical="center"/>
    </xf>
    <xf numFmtId="1" fontId="3" fillId="0" borderId="0" xfId="3" applyNumberFormat="1" applyFont="1" applyBorder="1" applyAlignment="1">
      <alignment horizontal="left" vertical="center" indent="2"/>
    </xf>
    <xf numFmtId="3" fontId="7" fillId="0" borderId="0" xfId="1" applyNumberFormat="1" applyFont="1" applyBorder="1" applyAlignment="1">
      <alignment horizontal="left" vertical="center" indent="1"/>
    </xf>
    <xf numFmtId="0" fontId="8" fillId="0" borderId="0" xfId="8" applyFont="1" applyFill="1" applyBorder="1" applyAlignment="1">
      <alignment horizontal="left" vertical="center" wrapText="1" indent="2"/>
    </xf>
    <xf numFmtId="0" fontId="3" fillId="0" borderId="0" xfId="3" applyFont="1" applyAlignment="1">
      <alignment horizontal="left" vertical="center" indent="2"/>
    </xf>
    <xf numFmtId="0" fontId="3" fillId="0" borderId="0" xfId="8" applyFont="1" applyFill="1" applyBorder="1" applyAlignment="1">
      <alignment horizontal="left" vertical="center" wrapText="1" indent="2"/>
    </xf>
    <xf numFmtId="3" fontId="3" fillId="0" borderId="0" xfId="3" applyNumberFormat="1" applyFont="1" applyFill="1" applyBorder="1"/>
    <xf numFmtId="3" fontId="3" fillId="0" borderId="0" xfId="6" applyNumberFormat="1" applyFont="1" applyFill="1" applyBorder="1" applyAlignment="1">
      <alignment vertical="center"/>
    </xf>
    <xf numFmtId="3" fontId="7" fillId="0" borderId="0" xfId="6" applyNumberFormat="1" applyFont="1" applyFill="1" applyBorder="1" applyAlignment="1">
      <alignment vertical="center"/>
    </xf>
    <xf numFmtId="3" fontId="3" fillId="0" borderId="0" xfId="1" applyNumberFormat="1" applyFont="1" applyBorder="1" applyAlignment="1">
      <alignment horizontal="left" vertical="center" indent="2"/>
    </xf>
    <xf numFmtId="1" fontId="3" fillId="0" borderId="0" xfId="7" applyNumberFormat="1" applyFont="1" applyBorder="1" applyAlignment="1">
      <alignment horizontal="left" vertical="center" indent="2"/>
    </xf>
    <xf numFmtId="1" fontId="7" fillId="0" borderId="0" xfId="7" applyNumberFormat="1" applyFont="1" applyBorder="1" applyAlignment="1">
      <alignment horizontal="left" vertical="center" indent="1"/>
    </xf>
    <xf numFmtId="1" fontId="7" fillId="0" borderId="0" xfId="7" applyNumberFormat="1" applyFont="1" applyBorder="1" applyAlignment="1">
      <alignment horizontal="left" vertical="center"/>
    </xf>
    <xf numFmtId="3" fontId="10" fillId="2" borderId="0" xfId="1" applyNumberFormat="1" applyFont="1" applyFill="1" applyAlignment="1">
      <alignment horizontal="center" vertical="center"/>
    </xf>
    <xf numFmtId="3" fontId="3" fillId="0" borderId="0" xfId="1" applyNumberFormat="1" applyFont="1" applyFill="1" applyAlignment="1">
      <alignment horizontal="centerContinuous" vertical="center"/>
    </xf>
    <xf numFmtId="3" fontId="3" fillId="0" borderId="0" xfId="1" applyNumberFormat="1" applyFont="1" applyAlignment="1">
      <alignment horizontal="centerContinuous" vertical="center"/>
    </xf>
    <xf numFmtId="3" fontId="7" fillId="0" borderId="0" xfId="1" applyNumberFormat="1" applyFont="1" applyAlignment="1">
      <alignment horizontal="centerContinuous" vertical="center"/>
    </xf>
    <xf numFmtId="3" fontId="7" fillId="0" borderId="0" xfId="1" applyNumberFormat="1" applyFont="1" applyAlignment="1">
      <alignment horizontal="center" vertical="center"/>
    </xf>
    <xf numFmtId="3" fontId="7" fillId="0" borderId="0" xfId="2" applyNumberFormat="1" applyFont="1" applyAlignment="1">
      <alignment horizontal="center" vertical="center"/>
    </xf>
    <xf numFmtId="3" fontId="10" fillId="2" borderId="0" xfId="1" applyNumberFormat="1" applyFont="1" applyFill="1" applyAlignment="1">
      <alignment horizontal="center" vertical="center"/>
    </xf>
    <xf numFmtId="3" fontId="10" fillId="2" borderId="0" xfId="1" applyNumberFormat="1" applyFont="1" applyFill="1" applyAlignment="1">
      <alignment horizontal="center" vertical="center" wrapText="1"/>
    </xf>
  </cellXfs>
  <cellStyles count="23">
    <cellStyle name="Normal" xfId="0" builtinId="0"/>
    <cellStyle name="Normal 10 2" xfId="9"/>
    <cellStyle name="Normal 10 2 2" xfId="3"/>
    <cellStyle name="Normal 10 3" xfId="10"/>
    <cellStyle name="Normal 12 2" xfId="11"/>
    <cellStyle name="Normal 12 3" xfId="12"/>
    <cellStyle name="Normal 19" xfId="13"/>
    <cellStyle name="Normal 2" xfId="14"/>
    <cellStyle name="Normal 2 2" xfId="15"/>
    <cellStyle name="Normal 2 2 2" xfId="16"/>
    <cellStyle name="Normal 2 2 2 2" xfId="17"/>
    <cellStyle name="Normal 2 2 3" xfId="18"/>
    <cellStyle name="Normal 2 3" xfId="19"/>
    <cellStyle name="Normal 2 3 2" xfId="20"/>
    <cellStyle name="Normal 2 4" xfId="21"/>
    <cellStyle name="Normal 3 2" xfId="22"/>
    <cellStyle name="Normal 3 2 2" xfId="4"/>
    <cellStyle name="Normal_esp2 2 2" xfId="7"/>
    <cellStyle name="Normal_especialización" xfId="8"/>
    <cellStyle name="Normal_Hoja3 2" xfId="5"/>
    <cellStyle name="Normal_POBESC_3" xfId="1"/>
    <cellStyle name="Normal_poblac99" xfId="2"/>
    <cellStyle name="Normal_posgra98 2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L\Acopio\1999\valida_a\posgr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2\acopio\2002\valida02\pobesc_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76"/>
  <sheetViews>
    <sheetView tabSelected="1" zoomScaleNormal="100" zoomScaleSheetLayoutView="80" workbookViewId="0">
      <selection sqref="A1:H1"/>
    </sheetView>
  </sheetViews>
  <sheetFormatPr baseColWidth="10" defaultColWidth="9.85546875" defaultRowHeight="12.75"/>
  <cols>
    <col min="1" max="1" width="66.7109375" style="3" customWidth="1"/>
    <col min="2" max="7" width="9.85546875" style="3" customWidth="1"/>
    <col min="8" max="8" width="9.85546875" style="2" customWidth="1"/>
    <col min="9" max="16384" width="9.85546875" style="1"/>
  </cols>
  <sheetData>
    <row r="1" spans="1:8" ht="15" customHeight="1">
      <c r="A1" s="61" t="s">
        <v>271</v>
      </c>
      <c r="B1" s="61"/>
      <c r="C1" s="61"/>
      <c r="D1" s="61"/>
      <c r="E1" s="61"/>
      <c r="F1" s="61"/>
      <c r="G1" s="61"/>
      <c r="H1" s="61"/>
    </row>
    <row r="2" spans="1:8" ht="15" customHeight="1">
      <c r="A2" s="61" t="s">
        <v>270</v>
      </c>
      <c r="B2" s="61"/>
      <c r="C2" s="61"/>
      <c r="D2" s="61"/>
      <c r="E2" s="61"/>
      <c r="F2" s="61"/>
      <c r="G2" s="61"/>
      <c r="H2" s="61"/>
    </row>
    <row r="3" spans="1:8" ht="15" customHeight="1">
      <c r="A3" s="62" t="s">
        <v>269</v>
      </c>
      <c r="B3" s="62"/>
      <c r="C3" s="62"/>
      <c r="D3" s="62"/>
      <c r="E3" s="62"/>
      <c r="F3" s="62"/>
      <c r="G3" s="62"/>
      <c r="H3" s="62"/>
    </row>
    <row r="4" spans="1:8">
      <c r="A4" s="60"/>
      <c r="B4" s="59"/>
      <c r="C4" s="59"/>
      <c r="D4" s="59"/>
      <c r="E4" s="59"/>
      <c r="F4" s="59"/>
      <c r="G4" s="59"/>
      <c r="H4" s="58"/>
    </row>
    <row r="5" spans="1:8" ht="15" customHeight="1">
      <c r="A5" s="63" t="s">
        <v>268</v>
      </c>
      <c r="B5" s="63" t="s">
        <v>267</v>
      </c>
      <c r="C5" s="63"/>
      <c r="D5" s="63"/>
      <c r="E5" s="63" t="s">
        <v>266</v>
      </c>
      <c r="F5" s="63"/>
      <c r="G5" s="63"/>
      <c r="H5" s="64" t="s">
        <v>265</v>
      </c>
    </row>
    <row r="6" spans="1:8" ht="15" customHeight="1">
      <c r="A6" s="63"/>
      <c r="B6" s="57" t="s">
        <v>264</v>
      </c>
      <c r="C6" s="57" t="s">
        <v>263</v>
      </c>
      <c r="D6" s="57" t="s">
        <v>262</v>
      </c>
      <c r="E6" s="57" t="s">
        <v>264</v>
      </c>
      <c r="F6" s="57" t="s">
        <v>263</v>
      </c>
      <c r="G6" s="57" t="s">
        <v>262</v>
      </c>
      <c r="H6" s="64"/>
    </row>
    <row r="7" spans="1:8" ht="9" customHeight="1">
      <c r="A7" s="11"/>
      <c r="B7" s="11"/>
      <c r="C7" s="11"/>
      <c r="D7" s="11"/>
      <c r="E7" s="11"/>
      <c r="F7" s="11"/>
      <c r="G7" s="11"/>
      <c r="H7" s="10"/>
    </row>
    <row r="8" spans="1:8" s="12" customFormat="1" ht="15" customHeight="1">
      <c r="A8" s="16" t="s">
        <v>261</v>
      </c>
      <c r="B8" s="15">
        <f t="shared" ref="B8:H8" si="0">SUM(B9,B11)</f>
        <v>47</v>
      </c>
      <c r="C8" s="15">
        <f t="shared" si="0"/>
        <v>33</v>
      </c>
      <c r="D8" s="15">
        <f t="shared" si="0"/>
        <v>80</v>
      </c>
      <c r="E8" s="15">
        <f t="shared" si="0"/>
        <v>51</v>
      </c>
      <c r="F8" s="15">
        <f t="shared" si="0"/>
        <v>37</v>
      </c>
      <c r="G8" s="15">
        <f t="shared" si="0"/>
        <v>88</v>
      </c>
      <c r="H8" s="15">
        <f t="shared" si="0"/>
        <v>168</v>
      </c>
    </row>
    <row r="9" spans="1:8" s="12" customFormat="1" ht="15" customHeight="1">
      <c r="A9" s="46" t="s">
        <v>260</v>
      </c>
      <c r="B9" s="15">
        <f>SUM(B10:B10)</f>
        <v>0</v>
      </c>
      <c r="C9" s="15">
        <f>SUM(C10:C10)</f>
        <v>0</v>
      </c>
      <c r="D9" s="15">
        <f t="shared" ref="D9:D19" si="1">SUM(B9:C9)</f>
        <v>0</v>
      </c>
      <c r="E9" s="15">
        <f>SUM(E10:E10)</f>
        <v>1</v>
      </c>
      <c r="F9" s="15">
        <f>SUM(F10:F10)</f>
        <v>0</v>
      </c>
      <c r="G9" s="15">
        <f t="shared" ref="G9:G17" si="2">SUM(E9:F9)</f>
        <v>1</v>
      </c>
      <c r="H9" s="15">
        <f>SUM(G9,D9)</f>
        <v>1</v>
      </c>
    </row>
    <row r="10" spans="1:8" s="12" customFormat="1" ht="15" customHeight="1">
      <c r="A10" s="53" t="s">
        <v>259</v>
      </c>
      <c r="B10" s="10">
        <v>0</v>
      </c>
      <c r="C10" s="10">
        <v>0</v>
      </c>
      <c r="D10" s="10">
        <f t="shared" si="1"/>
        <v>0</v>
      </c>
      <c r="E10" s="10">
        <v>1</v>
      </c>
      <c r="F10" s="10">
        <v>0</v>
      </c>
      <c r="G10" s="10">
        <f t="shared" si="2"/>
        <v>1</v>
      </c>
      <c r="H10" s="10">
        <f>SUM(G10,D10)</f>
        <v>1</v>
      </c>
    </row>
    <row r="11" spans="1:8" s="12" customFormat="1" ht="15" customHeight="1">
      <c r="A11" s="24" t="s">
        <v>258</v>
      </c>
      <c r="B11" s="15">
        <f>SUM(B12:B16)</f>
        <v>47</v>
      </c>
      <c r="C11" s="15">
        <f>SUM(C12:C16)</f>
        <v>33</v>
      </c>
      <c r="D11" s="15">
        <f t="shared" si="1"/>
        <v>80</v>
      </c>
      <c r="E11" s="15">
        <f>SUM(E12:E16)</f>
        <v>50</v>
      </c>
      <c r="F11" s="15">
        <f>SUM(F12:F16)</f>
        <v>37</v>
      </c>
      <c r="G11" s="15">
        <f t="shared" si="2"/>
        <v>87</v>
      </c>
      <c r="H11" s="15">
        <f t="shared" ref="H11:H16" si="3">SUM(D11,G11)</f>
        <v>167</v>
      </c>
    </row>
    <row r="12" spans="1:8" s="12" customFormat="1" ht="15" customHeight="1">
      <c r="A12" s="25" t="s">
        <v>257</v>
      </c>
      <c r="B12" s="15">
        <v>0</v>
      </c>
      <c r="C12" s="15">
        <v>0</v>
      </c>
      <c r="D12" s="10">
        <f t="shared" si="1"/>
        <v>0</v>
      </c>
      <c r="E12" s="15">
        <v>1</v>
      </c>
      <c r="F12" s="15">
        <v>3</v>
      </c>
      <c r="G12" s="10">
        <f t="shared" si="2"/>
        <v>4</v>
      </c>
      <c r="H12" s="10">
        <f t="shared" si="3"/>
        <v>4</v>
      </c>
    </row>
    <row r="13" spans="1:8" s="12" customFormat="1" ht="15" customHeight="1">
      <c r="A13" s="25" t="s">
        <v>256</v>
      </c>
      <c r="B13" s="10">
        <v>5</v>
      </c>
      <c r="C13" s="10">
        <v>10</v>
      </c>
      <c r="D13" s="10">
        <f t="shared" si="1"/>
        <v>15</v>
      </c>
      <c r="E13" s="10">
        <v>9</v>
      </c>
      <c r="F13" s="10">
        <v>12</v>
      </c>
      <c r="G13" s="10">
        <f t="shared" si="2"/>
        <v>21</v>
      </c>
      <c r="H13" s="10">
        <f t="shared" si="3"/>
        <v>36</v>
      </c>
    </row>
    <row r="14" spans="1:8" s="12" customFormat="1" ht="15" customHeight="1">
      <c r="A14" s="25" t="s">
        <v>255</v>
      </c>
      <c r="B14" s="10">
        <v>24</v>
      </c>
      <c r="C14" s="10">
        <v>14</v>
      </c>
      <c r="D14" s="10">
        <f t="shared" si="1"/>
        <v>38</v>
      </c>
      <c r="E14" s="10">
        <v>20</v>
      </c>
      <c r="F14" s="10">
        <v>13</v>
      </c>
      <c r="G14" s="10">
        <f t="shared" si="2"/>
        <v>33</v>
      </c>
      <c r="H14" s="10">
        <f t="shared" si="3"/>
        <v>71</v>
      </c>
    </row>
    <row r="15" spans="1:8" s="12" customFormat="1" ht="15" customHeight="1">
      <c r="A15" s="25" t="s">
        <v>254</v>
      </c>
      <c r="B15" s="10">
        <v>14</v>
      </c>
      <c r="C15" s="10">
        <v>6</v>
      </c>
      <c r="D15" s="10">
        <f t="shared" si="1"/>
        <v>20</v>
      </c>
      <c r="E15" s="10">
        <v>18</v>
      </c>
      <c r="F15" s="10">
        <v>9</v>
      </c>
      <c r="G15" s="10">
        <f t="shared" si="2"/>
        <v>27</v>
      </c>
      <c r="H15" s="10">
        <f t="shared" si="3"/>
        <v>47</v>
      </c>
    </row>
    <row r="16" spans="1:8" s="12" customFormat="1" ht="15" customHeight="1">
      <c r="A16" s="25" t="s">
        <v>253</v>
      </c>
      <c r="B16" s="10">
        <v>4</v>
      </c>
      <c r="C16" s="10">
        <v>3</v>
      </c>
      <c r="D16" s="10">
        <f t="shared" si="1"/>
        <v>7</v>
      </c>
      <c r="E16" s="10">
        <v>2</v>
      </c>
      <c r="F16" s="10">
        <v>0</v>
      </c>
      <c r="G16" s="10">
        <f t="shared" si="2"/>
        <v>2</v>
      </c>
      <c r="H16" s="10">
        <f t="shared" si="3"/>
        <v>9</v>
      </c>
    </row>
    <row r="17" spans="1:8" s="12" customFormat="1" ht="15" customHeight="1">
      <c r="A17" s="16" t="s">
        <v>252</v>
      </c>
      <c r="B17" s="15">
        <f>SUM(B19:B20)</f>
        <v>10</v>
      </c>
      <c r="C17" s="15">
        <f>SUM(C19:C20)</f>
        <v>4</v>
      </c>
      <c r="D17" s="15">
        <f t="shared" si="1"/>
        <v>14</v>
      </c>
      <c r="E17" s="15">
        <f>SUM(E19:E20)</f>
        <v>3</v>
      </c>
      <c r="F17" s="15">
        <f>SUM(F19:F20)</f>
        <v>3</v>
      </c>
      <c r="G17" s="15">
        <f t="shared" si="2"/>
        <v>6</v>
      </c>
      <c r="H17" s="15">
        <f>SUM(G17,D17)</f>
        <v>20</v>
      </c>
    </row>
    <row r="18" spans="1:8" s="12" customFormat="1" ht="15" customHeight="1">
      <c r="A18" s="46" t="s">
        <v>251</v>
      </c>
      <c r="B18" s="15">
        <f>SUM(B19)</f>
        <v>4</v>
      </c>
      <c r="C18" s="15">
        <f>SUM(C19)</f>
        <v>3</v>
      </c>
      <c r="D18" s="15">
        <f t="shared" si="1"/>
        <v>7</v>
      </c>
      <c r="E18" s="15">
        <f>SUM(E19:E20)</f>
        <v>3</v>
      </c>
      <c r="F18" s="15">
        <f>SUM(F19:F20)</f>
        <v>3</v>
      </c>
      <c r="G18" s="15">
        <f>SUM(G19:G20)</f>
        <v>6</v>
      </c>
      <c r="H18" s="15">
        <f>SUM(G18,D18)</f>
        <v>13</v>
      </c>
    </row>
    <row r="19" spans="1:8" s="12" customFormat="1" ht="15" customHeight="1">
      <c r="A19" s="54" t="s">
        <v>250</v>
      </c>
      <c r="B19" s="10">
        <v>4</v>
      </c>
      <c r="C19" s="10">
        <v>3</v>
      </c>
      <c r="D19" s="10">
        <f t="shared" si="1"/>
        <v>7</v>
      </c>
      <c r="E19" s="10">
        <v>0</v>
      </c>
      <c r="F19" s="10">
        <v>0</v>
      </c>
      <c r="G19" s="10">
        <f>SUM(E19:F19)</f>
        <v>0</v>
      </c>
      <c r="H19" s="10">
        <f>SUM(G19,D19)</f>
        <v>7</v>
      </c>
    </row>
    <row r="20" spans="1:8" s="12" customFormat="1" ht="15" customHeight="1">
      <c r="A20" s="55" t="s">
        <v>249</v>
      </c>
      <c r="B20" s="15">
        <f t="shared" ref="B20:H20" si="4">SUM(B21:B24)</f>
        <v>6</v>
      </c>
      <c r="C20" s="15">
        <f t="shared" si="4"/>
        <v>1</v>
      </c>
      <c r="D20" s="15">
        <f t="shared" si="4"/>
        <v>7</v>
      </c>
      <c r="E20" s="15">
        <f t="shared" si="4"/>
        <v>3</v>
      </c>
      <c r="F20" s="15">
        <f t="shared" si="4"/>
        <v>3</v>
      </c>
      <c r="G20" s="15">
        <f t="shared" si="4"/>
        <v>6</v>
      </c>
      <c r="H20" s="15">
        <f t="shared" si="4"/>
        <v>13</v>
      </c>
    </row>
    <row r="21" spans="1:8" s="12" customFormat="1" ht="15" customHeight="1">
      <c r="A21" s="54" t="s">
        <v>248</v>
      </c>
      <c r="B21" s="10">
        <v>2</v>
      </c>
      <c r="C21" s="10">
        <v>1</v>
      </c>
      <c r="D21" s="10">
        <f>SUM(B21:C21)</f>
        <v>3</v>
      </c>
      <c r="E21" s="10">
        <v>0</v>
      </c>
      <c r="F21" s="10">
        <v>0</v>
      </c>
      <c r="G21" s="10">
        <f t="shared" ref="G21:G31" si="5">SUM(E21:F21)</f>
        <v>0</v>
      </c>
      <c r="H21" s="10">
        <f t="shared" ref="H21:H31" si="6">SUM(G21,D21)</f>
        <v>3</v>
      </c>
    </row>
    <row r="22" spans="1:8" s="12" customFormat="1" ht="15" customHeight="1">
      <c r="A22" s="54" t="s">
        <v>247</v>
      </c>
      <c r="B22" s="10">
        <v>0</v>
      </c>
      <c r="C22" s="10">
        <v>0</v>
      </c>
      <c r="D22" s="10">
        <f>SUM(B22:C22)</f>
        <v>0</v>
      </c>
      <c r="E22" s="10">
        <v>1</v>
      </c>
      <c r="F22" s="10">
        <v>1</v>
      </c>
      <c r="G22" s="10">
        <f t="shared" si="5"/>
        <v>2</v>
      </c>
      <c r="H22" s="10">
        <f t="shared" si="6"/>
        <v>2</v>
      </c>
    </row>
    <row r="23" spans="1:8" s="12" customFormat="1" ht="15" customHeight="1">
      <c r="A23" s="54" t="s">
        <v>246</v>
      </c>
      <c r="B23" s="10">
        <v>0</v>
      </c>
      <c r="C23" s="10">
        <v>0</v>
      </c>
      <c r="D23" s="10">
        <f>SUM(B23:C23)</f>
        <v>0</v>
      </c>
      <c r="E23" s="10">
        <v>2</v>
      </c>
      <c r="F23" s="10">
        <v>1</v>
      </c>
      <c r="G23" s="10">
        <f t="shared" si="5"/>
        <v>3</v>
      </c>
      <c r="H23" s="10">
        <f t="shared" si="6"/>
        <v>3</v>
      </c>
    </row>
    <row r="24" spans="1:8" s="12" customFormat="1" ht="15" customHeight="1">
      <c r="A24" s="54" t="s">
        <v>245</v>
      </c>
      <c r="B24" s="10">
        <v>4</v>
      </c>
      <c r="C24" s="10">
        <v>0</v>
      </c>
      <c r="D24" s="10">
        <f>SUM(B24:C24)</f>
        <v>4</v>
      </c>
      <c r="E24" s="10">
        <v>0</v>
      </c>
      <c r="F24" s="10">
        <v>1</v>
      </c>
      <c r="G24" s="10">
        <f t="shared" si="5"/>
        <v>1</v>
      </c>
      <c r="H24" s="10">
        <f t="shared" si="6"/>
        <v>5</v>
      </c>
    </row>
    <row r="25" spans="1:8" s="12" customFormat="1" ht="15" customHeight="1">
      <c r="A25" s="56" t="s">
        <v>244</v>
      </c>
      <c r="B25" s="15">
        <f>B26</f>
        <v>47</v>
      </c>
      <c r="C25" s="15">
        <f>C26</f>
        <v>37</v>
      </c>
      <c r="D25" s="15">
        <f>D26</f>
        <v>84</v>
      </c>
      <c r="E25" s="15">
        <f>E26</f>
        <v>1</v>
      </c>
      <c r="F25" s="15">
        <f>F26</f>
        <v>0</v>
      </c>
      <c r="G25" s="15">
        <f t="shared" si="5"/>
        <v>1</v>
      </c>
      <c r="H25" s="15">
        <f t="shared" si="6"/>
        <v>85</v>
      </c>
    </row>
    <row r="26" spans="1:8" s="12" customFormat="1" ht="15" customHeight="1">
      <c r="A26" s="55" t="s">
        <v>243</v>
      </c>
      <c r="B26" s="15">
        <f>SUM(B27:B31)</f>
        <v>47</v>
      </c>
      <c r="C26" s="15">
        <f>SUM(C27:C31)</f>
        <v>37</v>
      </c>
      <c r="D26" s="15">
        <f t="shared" ref="D26:D31" si="7">SUM(B26:C26)</f>
        <v>84</v>
      </c>
      <c r="E26" s="15">
        <f>SUM(E27:E31)</f>
        <v>1</v>
      </c>
      <c r="F26" s="15">
        <f>SUM(F27:F31)</f>
        <v>0</v>
      </c>
      <c r="G26" s="15">
        <f t="shared" si="5"/>
        <v>1</v>
      </c>
      <c r="H26" s="15">
        <f t="shared" si="6"/>
        <v>85</v>
      </c>
    </row>
    <row r="27" spans="1:8" s="12" customFormat="1" ht="15" customHeight="1">
      <c r="A27" s="54" t="s">
        <v>242</v>
      </c>
      <c r="B27" s="10">
        <v>16</v>
      </c>
      <c r="C27" s="10">
        <v>5</v>
      </c>
      <c r="D27" s="10">
        <f t="shared" si="7"/>
        <v>21</v>
      </c>
      <c r="E27" s="10">
        <v>0</v>
      </c>
      <c r="F27" s="10">
        <v>0</v>
      </c>
      <c r="G27" s="10">
        <f t="shared" si="5"/>
        <v>0</v>
      </c>
      <c r="H27" s="10">
        <f t="shared" si="6"/>
        <v>21</v>
      </c>
    </row>
    <row r="28" spans="1:8" s="12" customFormat="1" ht="15" customHeight="1">
      <c r="A28" s="54" t="s">
        <v>241</v>
      </c>
      <c r="B28" s="10">
        <v>13</v>
      </c>
      <c r="C28" s="10">
        <v>9</v>
      </c>
      <c r="D28" s="10">
        <f t="shared" si="7"/>
        <v>22</v>
      </c>
      <c r="E28" s="10">
        <v>0</v>
      </c>
      <c r="F28" s="10">
        <v>0</v>
      </c>
      <c r="G28" s="10">
        <f t="shared" si="5"/>
        <v>0</v>
      </c>
      <c r="H28" s="10">
        <f t="shared" si="6"/>
        <v>22</v>
      </c>
    </row>
    <row r="29" spans="1:8" s="12" customFormat="1" ht="15" customHeight="1">
      <c r="A29" s="54" t="s">
        <v>240</v>
      </c>
      <c r="B29" s="10">
        <v>7</v>
      </c>
      <c r="C29" s="10">
        <v>10</v>
      </c>
      <c r="D29" s="10">
        <f t="shared" si="7"/>
        <v>17</v>
      </c>
      <c r="E29" s="10">
        <v>0</v>
      </c>
      <c r="F29" s="10">
        <v>0</v>
      </c>
      <c r="G29" s="10">
        <f t="shared" si="5"/>
        <v>0</v>
      </c>
      <c r="H29" s="10">
        <f t="shared" si="6"/>
        <v>17</v>
      </c>
    </row>
    <row r="30" spans="1:8" s="12" customFormat="1" ht="15" customHeight="1">
      <c r="A30" s="54" t="s">
        <v>239</v>
      </c>
      <c r="B30" s="10">
        <v>2</v>
      </c>
      <c r="C30" s="10">
        <v>8</v>
      </c>
      <c r="D30" s="10">
        <f t="shared" si="7"/>
        <v>10</v>
      </c>
      <c r="E30" s="10">
        <v>0</v>
      </c>
      <c r="F30" s="10">
        <v>0</v>
      </c>
      <c r="G30" s="10">
        <f t="shared" si="5"/>
        <v>0</v>
      </c>
      <c r="H30" s="10">
        <f t="shared" si="6"/>
        <v>10</v>
      </c>
    </row>
    <row r="31" spans="1:8" s="12" customFormat="1" ht="15" customHeight="1">
      <c r="A31" s="54" t="s">
        <v>238</v>
      </c>
      <c r="B31" s="10">
        <v>9</v>
      </c>
      <c r="C31" s="10">
        <v>5</v>
      </c>
      <c r="D31" s="10">
        <f t="shared" si="7"/>
        <v>14</v>
      </c>
      <c r="E31" s="10">
        <v>1</v>
      </c>
      <c r="F31" s="10">
        <v>0</v>
      </c>
      <c r="G31" s="10">
        <f t="shared" si="5"/>
        <v>1</v>
      </c>
      <c r="H31" s="10">
        <f t="shared" si="6"/>
        <v>15</v>
      </c>
    </row>
    <row r="32" spans="1:8" s="12" customFormat="1" ht="15" customHeight="1">
      <c r="A32" s="16" t="s">
        <v>237</v>
      </c>
      <c r="B32" s="15">
        <f t="shared" ref="B32:H32" si="8">SUM(B33)</f>
        <v>97</v>
      </c>
      <c r="C32" s="15">
        <f t="shared" si="8"/>
        <v>138</v>
      </c>
      <c r="D32" s="15">
        <f t="shared" si="8"/>
        <v>235</v>
      </c>
      <c r="E32" s="15">
        <f t="shared" si="8"/>
        <v>45</v>
      </c>
      <c r="F32" s="15">
        <f t="shared" si="8"/>
        <v>95</v>
      </c>
      <c r="G32" s="15">
        <f t="shared" si="8"/>
        <v>140</v>
      </c>
      <c r="H32" s="15">
        <f t="shared" si="8"/>
        <v>375</v>
      </c>
    </row>
    <row r="33" spans="1:8" s="12" customFormat="1" ht="15" customHeight="1">
      <c r="A33" s="24" t="s">
        <v>236</v>
      </c>
      <c r="B33" s="15">
        <f t="shared" ref="B33:H33" si="9">SUM(B34:B39)</f>
        <v>97</v>
      </c>
      <c r="C33" s="15">
        <f t="shared" si="9"/>
        <v>138</v>
      </c>
      <c r="D33" s="15">
        <f t="shared" si="9"/>
        <v>235</v>
      </c>
      <c r="E33" s="15">
        <f t="shared" si="9"/>
        <v>45</v>
      </c>
      <c r="F33" s="15">
        <f t="shared" si="9"/>
        <v>95</v>
      </c>
      <c r="G33" s="15">
        <f t="shared" si="9"/>
        <v>140</v>
      </c>
      <c r="H33" s="15">
        <f t="shared" si="9"/>
        <v>375</v>
      </c>
    </row>
    <row r="34" spans="1:8" s="12" customFormat="1" ht="15" customHeight="1">
      <c r="A34" s="53" t="s">
        <v>235</v>
      </c>
      <c r="B34" s="22">
        <v>13</v>
      </c>
      <c r="C34" s="22">
        <v>33</v>
      </c>
      <c r="D34" s="27">
        <f t="shared" ref="D34:D39" si="10">SUM(B34:C34)</f>
        <v>46</v>
      </c>
      <c r="E34" s="22">
        <v>3</v>
      </c>
      <c r="F34" s="22">
        <v>32</v>
      </c>
      <c r="G34" s="27">
        <f t="shared" ref="G34:G39" si="11">SUM(E34:F34)</f>
        <v>35</v>
      </c>
      <c r="H34" s="27">
        <f t="shared" ref="H34:H39" si="12">SUM(D34,G34)</f>
        <v>81</v>
      </c>
    </row>
    <row r="35" spans="1:8" ht="15" customHeight="1">
      <c r="A35" s="53" t="s">
        <v>234</v>
      </c>
      <c r="B35" s="22">
        <v>15</v>
      </c>
      <c r="C35" s="22">
        <v>12</v>
      </c>
      <c r="D35" s="27">
        <f t="shared" si="10"/>
        <v>27</v>
      </c>
      <c r="E35" s="22">
        <v>3</v>
      </c>
      <c r="F35" s="22">
        <v>3</v>
      </c>
      <c r="G35" s="27">
        <f t="shared" si="11"/>
        <v>6</v>
      </c>
      <c r="H35" s="27">
        <f t="shared" si="12"/>
        <v>33</v>
      </c>
    </row>
    <row r="36" spans="1:8" ht="15" customHeight="1">
      <c r="A36" s="53" t="s">
        <v>233</v>
      </c>
      <c r="B36" s="22">
        <v>0</v>
      </c>
      <c r="C36" s="22">
        <v>0</v>
      </c>
      <c r="D36" s="27">
        <f t="shared" si="10"/>
        <v>0</v>
      </c>
      <c r="E36" s="22">
        <v>0</v>
      </c>
      <c r="F36" s="22">
        <v>1</v>
      </c>
      <c r="G36" s="27">
        <f t="shared" si="11"/>
        <v>1</v>
      </c>
      <c r="H36" s="27">
        <f t="shared" si="12"/>
        <v>1</v>
      </c>
    </row>
    <row r="37" spans="1:8" ht="15" customHeight="1">
      <c r="A37" s="53" t="s">
        <v>232</v>
      </c>
      <c r="B37" s="22">
        <v>58</v>
      </c>
      <c r="C37" s="22">
        <v>54</v>
      </c>
      <c r="D37" s="27">
        <f t="shared" si="10"/>
        <v>112</v>
      </c>
      <c r="E37" s="22">
        <v>32</v>
      </c>
      <c r="F37" s="22">
        <v>46</v>
      </c>
      <c r="G37" s="27">
        <f t="shared" si="11"/>
        <v>78</v>
      </c>
      <c r="H37" s="27">
        <f t="shared" si="12"/>
        <v>190</v>
      </c>
    </row>
    <row r="38" spans="1:8" ht="15" customHeight="1">
      <c r="A38" s="53" t="s">
        <v>231</v>
      </c>
      <c r="B38" s="22">
        <v>6</v>
      </c>
      <c r="C38" s="22">
        <v>18</v>
      </c>
      <c r="D38" s="27">
        <f t="shared" si="10"/>
        <v>24</v>
      </c>
      <c r="E38" s="22">
        <v>3</v>
      </c>
      <c r="F38" s="22">
        <v>5</v>
      </c>
      <c r="G38" s="27">
        <f t="shared" si="11"/>
        <v>8</v>
      </c>
      <c r="H38" s="27">
        <f t="shared" si="12"/>
        <v>32</v>
      </c>
    </row>
    <row r="39" spans="1:8" ht="15" customHeight="1">
      <c r="A39" s="53" t="s">
        <v>230</v>
      </c>
      <c r="B39" s="22">
        <v>5</v>
      </c>
      <c r="C39" s="22">
        <v>21</v>
      </c>
      <c r="D39" s="27">
        <f t="shared" si="10"/>
        <v>26</v>
      </c>
      <c r="E39" s="22">
        <v>4</v>
      </c>
      <c r="F39" s="22">
        <v>8</v>
      </c>
      <c r="G39" s="27">
        <f t="shared" si="11"/>
        <v>12</v>
      </c>
      <c r="H39" s="27">
        <f t="shared" si="12"/>
        <v>38</v>
      </c>
    </row>
    <row r="40" spans="1:8" s="12" customFormat="1" ht="15" customHeight="1">
      <c r="A40" s="16" t="s">
        <v>229</v>
      </c>
      <c r="B40" s="15">
        <f t="shared" ref="B40:H40" si="13">B41</f>
        <v>224</v>
      </c>
      <c r="C40" s="15">
        <f t="shared" si="13"/>
        <v>303</v>
      </c>
      <c r="D40" s="15">
        <f t="shared" si="13"/>
        <v>527</v>
      </c>
      <c r="E40" s="15">
        <f t="shared" si="13"/>
        <v>209</v>
      </c>
      <c r="F40" s="15">
        <f t="shared" si="13"/>
        <v>322</v>
      </c>
      <c r="G40" s="15">
        <f t="shared" si="13"/>
        <v>531</v>
      </c>
      <c r="H40" s="15">
        <f t="shared" si="13"/>
        <v>1058</v>
      </c>
    </row>
    <row r="41" spans="1:8" ht="15" customHeight="1">
      <c r="A41" s="46" t="s">
        <v>228</v>
      </c>
      <c r="B41" s="15">
        <f t="shared" ref="B41:H41" si="14">SUM(B42:B61)</f>
        <v>224</v>
      </c>
      <c r="C41" s="15">
        <f t="shared" si="14"/>
        <v>303</v>
      </c>
      <c r="D41" s="15">
        <f t="shared" si="14"/>
        <v>527</v>
      </c>
      <c r="E41" s="15">
        <f t="shared" si="14"/>
        <v>209</v>
      </c>
      <c r="F41" s="15">
        <f t="shared" si="14"/>
        <v>322</v>
      </c>
      <c r="G41" s="15">
        <f t="shared" si="14"/>
        <v>531</v>
      </c>
      <c r="H41" s="15">
        <f t="shared" si="14"/>
        <v>1058</v>
      </c>
    </row>
    <row r="42" spans="1:8" ht="15" customHeight="1">
      <c r="A42" s="53" t="s">
        <v>227</v>
      </c>
      <c r="B42" s="27">
        <v>6</v>
      </c>
      <c r="C42" s="27">
        <v>15</v>
      </c>
      <c r="D42" s="27">
        <f t="shared" ref="D42:D61" si="15">SUM(B42:C42)</f>
        <v>21</v>
      </c>
      <c r="E42" s="44">
        <v>8</v>
      </c>
      <c r="F42" s="44">
        <v>10</v>
      </c>
      <c r="G42" s="27">
        <f t="shared" ref="G42:G61" si="16">SUM(E42:F42)</f>
        <v>18</v>
      </c>
      <c r="H42" s="27">
        <f t="shared" ref="H42:H73" si="17">SUM(D42,G42)</f>
        <v>39</v>
      </c>
    </row>
    <row r="43" spans="1:8" ht="15" customHeight="1">
      <c r="A43" s="53" t="s">
        <v>226</v>
      </c>
      <c r="B43" s="27">
        <v>3</v>
      </c>
      <c r="C43" s="27">
        <v>2</v>
      </c>
      <c r="D43" s="27">
        <f t="shared" si="15"/>
        <v>5</v>
      </c>
      <c r="E43" s="44">
        <v>5</v>
      </c>
      <c r="F43" s="44">
        <v>2</v>
      </c>
      <c r="G43" s="27">
        <f t="shared" si="16"/>
        <v>7</v>
      </c>
      <c r="H43" s="27">
        <f t="shared" si="17"/>
        <v>12</v>
      </c>
    </row>
    <row r="44" spans="1:8" ht="15" customHeight="1">
      <c r="A44" s="53" t="s">
        <v>225</v>
      </c>
      <c r="B44" s="27">
        <v>11</v>
      </c>
      <c r="C44" s="27">
        <v>23</v>
      </c>
      <c r="D44" s="27">
        <f t="shared" si="15"/>
        <v>34</v>
      </c>
      <c r="E44" s="44">
        <v>7</v>
      </c>
      <c r="F44" s="44">
        <v>22</v>
      </c>
      <c r="G44" s="27">
        <f t="shared" si="16"/>
        <v>29</v>
      </c>
      <c r="H44" s="27">
        <f t="shared" si="17"/>
        <v>63</v>
      </c>
    </row>
    <row r="45" spans="1:8" ht="15" customHeight="1">
      <c r="A45" s="53" t="s">
        <v>224</v>
      </c>
      <c r="B45" s="27">
        <v>4</v>
      </c>
      <c r="C45" s="27">
        <v>9</v>
      </c>
      <c r="D45" s="27">
        <f t="shared" si="15"/>
        <v>13</v>
      </c>
      <c r="E45" s="44">
        <v>2</v>
      </c>
      <c r="F45" s="44">
        <v>5</v>
      </c>
      <c r="G45" s="27">
        <f t="shared" si="16"/>
        <v>7</v>
      </c>
      <c r="H45" s="27">
        <f t="shared" si="17"/>
        <v>20</v>
      </c>
    </row>
    <row r="46" spans="1:8" ht="15" customHeight="1">
      <c r="A46" s="53" t="s">
        <v>223</v>
      </c>
      <c r="B46" s="27">
        <v>21</v>
      </c>
      <c r="C46" s="27">
        <v>18</v>
      </c>
      <c r="D46" s="27">
        <f t="shared" si="15"/>
        <v>39</v>
      </c>
      <c r="E46" s="44">
        <v>20</v>
      </c>
      <c r="F46" s="44">
        <v>36</v>
      </c>
      <c r="G46" s="27">
        <f t="shared" si="16"/>
        <v>56</v>
      </c>
      <c r="H46" s="27">
        <f t="shared" si="17"/>
        <v>95</v>
      </c>
    </row>
    <row r="47" spans="1:8" ht="15" customHeight="1">
      <c r="A47" s="53" t="s">
        <v>222</v>
      </c>
      <c r="B47" s="27">
        <v>31</v>
      </c>
      <c r="C47" s="27">
        <v>31</v>
      </c>
      <c r="D47" s="27">
        <f t="shared" si="15"/>
        <v>62</v>
      </c>
      <c r="E47" s="44">
        <v>35</v>
      </c>
      <c r="F47" s="44">
        <v>41</v>
      </c>
      <c r="G47" s="27">
        <f t="shared" si="16"/>
        <v>76</v>
      </c>
      <c r="H47" s="27">
        <f t="shared" si="17"/>
        <v>138</v>
      </c>
    </row>
    <row r="48" spans="1:8" ht="15" customHeight="1">
      <c r="A48" s="53" t="s">
        <v>221</v>
      </c>
      <c r="B48" s="27">
        <v>7</v>
      </c>
      <c r="C48" s="27">
        <v>13</v>
      </c>
      <c r="D48" s="27">
        <f t="shared" si="15"/>
        <v>20</v>
      </c>
      <c r="E48" s="44">
        <v>7</v>
      </c>
      <c r="F48" s="44">
        <v>15</v>
      </c>
      <c r="G48" s="27">
        <f t="shared" si="16"/>
        <v>22</v>
      </c>
      <c r="H48" s="27">
        <f t="shared" si="17"/>
        <v>42</v>
      </c>
    </row>
    <row r="49" spans="1:8" ht="15" customHeight="1">
      <c r="A49" s="53" t="s">
        <v>220</v>
      </c>
      <c r="B49" s="27">
        <v>7</v>
      </c>
      <c r="C49" s="27">
        <v>3</v>
      </c>
      <c r="D49" s="27">
        <f t="shared" si="15"/>
        <v>10</v>
      </c>
      <c r="E49" s="44">
        <v>4</v>
      </c>
      <c r="F49" s="44">
        <v>6</v>
      </c>
      <c r="G49" s="27">
        <f t="shared" si="16"/>
        <v>10</v>
      </c>
      <c r="H49" s="27">
        <f t="shared" si="17"/>
        <v>20</v>
      </c>
    </row>
    <row r="50" spans="1:8" ht="15" customHeight="1">
      <c r="A50" s="53" t="s">
        <v>219</v>
      </c>
      <c r="B50" s="27">
        <v>4</v>
      </c>
      <c r="C50" s="27">
        <v>6</v>
      </c>
      <c r="D50" s="27">
        <f t="shared" si="15"/>
        <v>10</v>
      </c>
      <c r="E50" s="44">
        <v>3</v>
      </c>
      <c r="F50" s="44">
        <v>3</v>
      </c>
      <c r="G50" s="27">
        <f t="shared" si="16"/>
        <v>6</v>
      </c>
      <c r="H50" s="27">
        <f t="shared" si="17"/>
        <v>16</v>
      </c>
    </row>
    <row r="51" spans="1:8" ht="15" customHeight="1">
      <c r="A51" s="53" t="s">
        <v>218</v>
      </c>
      <c r="B51" s="2">
        <v>8</v>
      </c>
      <c r="C51" s="2">
        <v>9</v>
      </c>
      <c r="D51" s="27">
        <f t="shared" si="15"/>
        <v>17</v>
      </c>
      <c r="E51" s="44">
        <v>4</v>
      </c>
      <c r="F51" s="44">
        <v>5</v>
      </c>
      <c r="G51" s="27">
        <f t="shared" si="16"/>
        <v>9</v>
      </c>
      <c r="H51" s="27">
        <f t="shared" si="17"/>
        <v>26</v>
      </c>
    </row>
    <row r="52" spans="1:8" ht="15" customHeight="1">
      <c r="A52" s="53" t="s">
        <v>217</v>
      </c>
      <c r="B52" s="27">
        <v>17</v>
      </c>
      <c r="C52" s="27">
        <v>29</v>
      </c>
      <c r="D52" s="27">
        <f t="shared" si="15"/>
        <v>46</v>
      </c>
      <c r="E52" s="44">
        <v>22</v>
      </c>
      <c r="F52" s="44">
        <v>29</v>
      </c>
      <c r="G52" s="27">
        <f t="shared" si="16"/>
        <v>51</v>
      </c>
      <c r="H52" s="27">
        <f t="shared" si="17"/>
        <v>97</v>
      </c>
    </row>
    <row r="53" spans="1:8" ht="15" customHeight="1">
      <c r="A53" s="53" t="s">
        <v>216</v>
      </c>
      <c r="B53" s="27">
        <v>11</v>
      </c>
      <c r="C53" s="27">
        <v>27</v>
      </c>
      <c r="D53" s="27">
        <f t="shared" si="15"/>
        <v>38</v>
      </c>
      <c r="E53" s="44">
        <v>6</v>
      </c>
      <c r="F53" s="44">
        <v>22</v>
      </c>
      <c r="G53" s="27">
        <f t="shared" si="16"/>
        <v>28</v>
      </c>
      <c r="H53" s="27">
        <f t="shared" si="17"/>
        <v>66</v>
      </c>
    </row>
    <row r="54" spans="1:8" ht="15" customHeight="1">
      <c r="A54" s="53" t="s">
        <v>215</v>
      </c>
      <c r="B54" s="27">
        <v>4</v>
      </c>
      <c r="C54" s="27">
        <v>15</v>
      </c>
      <c r="D54" s="27">
        <f t="shared" si="15"/>
        <v>19</v>
      </c>
      <c r="E54" s="44">
        <v>9</v>
      </c>
      <c r="F54" s="44">
        <v>10</v>
      </c>
      <c r="G54" s="27">
        <f t="shared" si="16"/>
        <v>19</v>
      </c>
      <c r="H54" s="27">
        <f t="shared" si="17"/>
        <v>38</v>
      </c>
    </row>
    <row r="55" spans="1:8" ht="15" customHeight="1">
      <c r="A55" s="53" t="s">
        <v>214</v>
      </c>
      <c r="B55" s="27">
        <v>27</v>
      </c>
      <c r="C55" s="27">
        <v>30</v>
      </c>
      <c r="D55" s="27">
        <f t="shared" si="15"/>
        <v>57</v>
      </c>
      <c r="E55" s="44">
        <v>31</v>
      </c>
      <c r="F55" s="44">
        <v>33</v>
      </c>
      <c r="G55" s="27">
        <f t="shared" si="16"/>
        <v>64</v>
      </c>
      <c r="H55" s="27">
        <f t="shared" si="17"/>
        <v>121</v>
      </c>
    </row>
    <row r="56" spans="1:8" ht="15" customHeight="1">
      <c r="A56" s="53" t="s">
        <v>213</v>
      </c>
      <c r="B56" s="27">
        <v>2</v>
      </c>
      <c r="C56" s="27">
        <v>3</v>
      </c>
      <c r="D56" s="27">
        <f t="shared" si="15"/>
        <v>5</v>
      </c>
      <c r="E56" s="44">
        <v>3</v>
      </c>
      <c r="F56" s="44">
        <v>4</v>
      </c>
      <c r="G56" s="27">
        <f t="shared" si="16"/>
        <v>7</v>
      </c>
      <c r="H56" s="27">
        <f t="shared" si="17"/>
        <v>12</v>
      </c>
    </row>
    <row r="57" spans="1:8" ht="15" customHeight="1">
      <c r="A57" s="53" t="s">
        <v>212</v>
      </c>
      <c r="B57" s="27">
        <v>9</v>
      </c>
      <c r="C57" s="27">
        <v>9</v>
      </c>
      <c r="D57" s="27">
        <f t="shared" si="15"/>
        <v>18</v>
      </c>
      <c r="E57" s="44">
        <v>9</v>
      </c>
      <c r="F57" s="44">
        <v>14</v>
      </c>
      <c r="G57" s="27">
        <f t="shared" si="16"/>
        <v>23</v>
      </c>
      <c r="H57" s="27">
        <f t="shared" si="17"/>
        <v>41</v>
      </c>
    </row>
    <row r="58" spans="1:8" ht="15" customHeight="1">
      <c r="A58" s="53" t="s">
        <v>211</v>
      </c>
      <c r="B58" s="27">
        <v>5</v>
      </c>
      <c r="C58" s="27">
        <v>2</v>
      </c>
      <c r="D58" s="27">
        <f t="shared" si="15"/>
        <v>7</v>
      </c>
      <c r="E58" s="44">
        <v>5</v>
      </c>
      <c r="F58" s="44">
        <v>5</v>
      </c>
      <c r="G58" s="27">
        <f t="shared" si="16"/>
        <v>10</v>
      </c>
      <c r="H58" s="27">
        <f t="shared" si="17"/>
        <v>17</v>
      </c>
    </row>
    <row r="59" spans="1:8" ht="15" customHeight="1">
      <c r="A59" s="53" t="s">
        <v>58</v>
      </c>
      <c r="B59" s="27">
        <v>35</v>
      </c>
      <c r="C59" s="27">
        <v>43</v>
      </c>
      <c r="D59" s="27">
        <f t="shared" si="15"/>
        <v>78</v>
      </c>
      <c r="E59" s="44">
        <v>24</v>
      </c>
      <c r="F59" s="44">
        <v>35</v>
      </c>
      <c r="G59" s="27">
        <f t="shared" si="16"/>
        <v>59</v>
      </c>
      <c r="H59" s="27">
        <f t="shared" si="17"/>
        <v>137</v>
      </c>
    </row>
    <row r="60" spans="1:8" ht="15" customHeight="1">
      <c r="A60" s="53" t="s">
        <v>57</v>
      </c>
      <c r="B60" s="27">
        <v>12</v>
      </c>
      <c r="C60" s="27">
        <v>9</v>
      </c>
      <c r="D60" s="27">
        <f t="shared" si="15"/>
        <v>21</v>
      </c>
      <c r="E60" s="44">
        <v>3</v>
      </c>
      <c r="F60" s="44">
        <v>13</v>
      </c>
      <c r="G60" s="27">
        <f t="shared" si="16"/>
        <v>16</v>
      </c>
      <c r="H60" s="27">
        <f t="shared" si="17"/>
        <v>37</v>
      </c>
    </row>
    <row r="61" spans="1:8" ht="15" customHeight="1">
      <c r="A61" s="53" t="s">
        <v>210</v>
      </c>
      <c r="B61" s="27">
        <v>0</v>
      </c>
      <c r="C61" s="27">
        <v>7</v>
      </c>
      <c r="D61" s="27">
        <f t="shared" si="15"/>
        <v>7</v>
      </c>
      <c r="E61" s="44">
        <v>2</v>
      </c>
      <c r="F61" s="44">
        <v>12</v>
      </c>
      <c r="G61" s="27">
        <f t="shared" si="16"/>
        <v>14</v>
      </c>
      <c r="H61" s="27">
        <f t="shared" si="17"/>
        <v>21</v>
      </c>
    </row>
    <row r="62" spans="1:8" s="12" customFormat="1" ht="15" customHeight="1">
      <c r="A62" s="21" t="s">
        <v>209</v>
      </c>
      <c r="B62" s="15">
        <f t="shared" ref="B62:G62" si="18">SUM(B63)</f>
        <v>35</v>
      </c>
      <c r="C62" s="15">
        <f t="shared" si="18"/>
        <v>30</v>
      </c>
      <c r="D62" s="15">
        <f t="shared" si="18"/>
        <v>65</v>
      </c>
      <c r="E62" s="15">
        <f t="shared" si="18"/>
        <v>17</v>
      </c>
      <c r="F62" s="15">
        <f t="shared" si="18"/>
        <v>14</v>
      </c>
      <c r="G62" s="15">
        <f t="shared" si="18"/>
        <v>31</v>
      </c>
      <c r="H62" s="15">
        <f t="shared" si="17"/>
        <v>96</v>
      </c>
    </row>
    <row r="63" spans="1:8" ht="15" customHeight="1">
      <c r="A63" s="24" t="s">
        <v>208</v>
      </c>
      <c r="B63" s="15">
        <f t="shared" ref="B63:G63" si="19">SUM(B64:B73)</f>
        <v>35</v>
      </c>
      <c r="C63" s="15">
        <f t="shared" si="19"/>
        <v>30</v>
      </c>
      <c r="D63" s="15">
        <f t="shared" si="19"/>
        <v>65</v>
      </c>
      <c r="E63" s="15">
        <f t="shared" si="19"/>
        <v>17</v>
      </c>
      <c r="F63" s="15">
        <f t="shared" si="19"/>
        <v>14</v>
      </c>
      <c r="G63" s="15">
        <f t="shared" si="19"/>
        <v>31</v>
      </c>
      <c r="H63" s="15">
        <f t="shared" si="17"/>
        <v>96</v>
      </c>
    </row>
    <row r="64" spans="1:8" ht="15" customHeight="1">
      <c r="A64" s="25" t="s">
        <v>207</v>
      </c>
      <c r="B64" s="27">
        <v>4</v>
      </c>
      <c r="C64" s="27">
        <v>8</v>
      </c>
      <c r="D64" s="27">
        <f t="shared" ref="D64:D73" si="20">SUM(B64:C64)</f>
        <v>12</v>
      </c>
      <c r="E64" s="10">
        <v>0</v>
      </c>
      <c r="F64" s="10">
        <v>0</v>
      </c>
      <c r="G64" s="27">
        <f t="shared" ref="G64:G73" si="21">SUM(E64:F64)</f>
        <v>0</v>
      </c>
      <c r="H64" s="10">
        <f t="shared" si="17"/>
        <v>12</v>
      </c>
    </row>
    <row r="65" spans="1:8" ht="15" customHeight="1">
      <c r="A65" s="25" t="s">
        <v>206</v>
      </c>
      <c r="B65" s="27">
        <v>0</v>
      </c>
      <c r="C65" s="27">
        <v>0</v>
      </c>
      <c r="D65" s="27">
        <f t="shared" si="20"/>
        <v>0</v>
      </c>
      <c r="E65" s="10">
        <v>1</v>
      </c>
      <c r="F65" s="10">
        <v>2</v>
      </c>
      <c r="G65" s="27">
        <f t="shared" si="21"/>
        <v>3</v>
      </c>
      <c r="H65" s="10">
        <f t="shared" si="17"/>
        <v>3</v>
      </c>
    </row>
    <row r="66" spans="1:8" ht="15" customHeight="1">
      <c r="A66" s="25" t="s">
        <v>205</v>
      </c>
      <c r="B66" s="27">
        <v>3</v>
      </c>
      <c r="C66" s="27">
        <v>5</v>
      </c>
      <c r="D66" s="27">
        <f t="shared" si="20"/>
        <v>8</v>
      </c>
      <c r="E66" s="10">
        <v>3</v>
      </c>
      <c r="F66" s="10">
        <v>1</v>
      </c>
      <c r="G66" s="27">
        <f t="shared" si="21"/>
        <v>4</v>
      </c>
      <c r="H66" s="10">
        <f t="shared" si="17"/>
        <v>12</v>
      </c>
    </row>
    <row r="67" spans="1:8" ht="15" customHeight="1">
      <c r="A67" s="25" t="s">
        <v>204</v>
      </c>
      <c r="B67" s="27">
        <v>9</v>
      </c>
      <c r="C67" s="27">
        <v>5</v>
      </c>
      <c r="D67" s="27">
        <f t="shared" si="20"/>
        <v>14</v>
      </c>
      <c r="E67" s="10">
        <v>1</v>
      </c>
      <c r="F67" s="10">
        <v>0</v>
      </c>
      <c r="G67" s="27">
        <f t="shared" si="21"/>
        <v>1</v>
      </c>
      <c r="H67" s="10">
        <f t="shared" si="17"/>
        <v>15</v>
      </c>
    </row>
    <row r="68" spans="1:8" ht="15" customHeight="1">
      <c r="A68" s="25" t="s">
        <v>203</v>
      </c>
      <c r="B68" s="27">
        <v>5</v>
      </c>
      <c r="C68" s="27">
        <v>3</v>
      </c>
      <c r="D68" s="27">
        <f t="shared" si="20"/>
        <v>8</v>
      </c>
      <c r="E68" s="10">
        <v>3</v>
      </c>
      <c r="F68" s="10">
        <v>10</v>
      </c>
      <c r="G68" s="27">
        <f t="shared" si="21"/>
        <v>13</v>
      </c>
      <c r="H68" s="10">
        <f t="shared" si="17"/>
        <v>21</v>
      </c>
    </row>
    <row r="69" spans="1:8" ht="15" customHeight="1">
      <c r="A69" s="25" t="s">
        <v>202</v>
      </c>
      <c r="B69" s="27">
        <v>0</v>
      </c>
      <c r="C69" s="27">
        <v>3</v>
      </c>
      <c r="D69" s="27">
        <f t="shared" si="20"/>
        <v>3</v>
      </c>
      <c r="E69" s="10">
        <v>1</v>
      </c>
      <c r="F69" s="10">
        <v>0</v>
      </c>
      <c r="G69" s="27">
        <f t="shared" si="21"/>
        <v>1</v>
      </c>
      <c r="H69" s="10">
        <f t="shared" si="17"/>
        <v>4</v>
      </c>
    </row>
    <row r="70" spans="1:8" ht="15" customHeight="1">
      <c r="A70" s="25" t="s">
        <v>201</v>
      </c>
      <c r="B70" s="27">
        <v>4</v>
      </c>
      <c r="C70" s="27">
        <v>1</v>
      </c>
      <c r="D70" s="27">
        <f t="shared" si="20"/>
        <v>5</v>
      </c>
      <c r="E70" s="10">
        <v>2</v>
      </c>
      <c r="F70" s="10">
        <v>0</v>
      </c>
      <c r="G70" s="27">
        <f t="shared" si="21"/>
        <v>2</v>
      </c>
      <c r="H70" s="10">
        <f t="shared" si="17"/>
        <v>7</v>
      </c>
    </row>
    <row r="71" spans="1:8" ht="15" customHeight="1">
      <c r="A71" s="25" t="s">
        <v>200</v>
      </c>
      <c r="B71" s="27">
        <v>1</v>
      </c>
      <c r="C71" s="27">
        <v>0</v>
      </c>
      <c r="D71" s="27">
        <f t="shared" si="20"/>
        <v>1</v>
      </c>
      <c r="E71" s="10">
        <v>1</v>
      </c>
      <c r="F71" s="10">
        <v>0</v>
      </c>
      <c r="G71" s="27">
        <f t="shared" si="21"/>
        <v>1</v>
      </c>
      <c r="H71" s="10">
        <f t="shared" si="17"/>
        <v>2</v>
      </c>
    </row>
    <row r="72" spans="1:8" ht="15" customHeight="1">
      <c r="A72" s="25" t="s">
        <v>199</v>
      </c>
      <c r="B72" s="10">
        <v>0</v>
      </c>
      <c r="C72" s="10">
        <v>1</v>
      </c>
      <c r="D72" s="27">
        <f t="shared" si="20"/>
        <v>1</v>
      </c>
      <c r="E72" s="10">
        <v>4</v>
      </c>
      <c r="F72" s="10">
        <v>1</v>
      </c>
      <c r="G72" s="27">
        <f t="shared" si="21"/>
        <v>5</v>
      </c>
      <c r="H72" s="10">
        <f t="shared" si="17"/>
        <v>6</v>
      </c>
    </row>
    <row r="73" spans="1:8" ht="15" customHeight="1">
      <c r="A73" s="25" t="s">
        <v>198</v>
      </c>
      <c r="B73" s="27">
        <v>9</v>
      </c>
      <c r="C73" s="27">
        <v>4</v>
      </c>
      <c r="D73" s="27">
        <f t="shared" si="20"/>
        <v>13</v>
      </c>
      <c r="E73" s="10">
        <v>1</v>
      </c>
      <c r="F73" s="10">
        <v>0</v>
      </c>
      <c r="G73" s="27">
        <f t="shared" si="21"/>
        <v>1</v>
      </c>
      <c r="H73" s="10">
        <f t="shared" si="17"/>
        <v>14</v>
      </c>
    </row>
    <row r="74" spans="1:8" ht="15" customHeight="1">
      <c r="A74" s="21" t="s">
        <v>197</v>
      </c>
      <c r="B74" s="36">
        <f t="shared" ref="B74:H75" si="22">B75</f>
        <v>9</v>
      </c>
      <c r="C74" s="36">
        <f t="shared" si="22"/>
        <v>22</v>
      </c>
      <c r="D74" s="36">
        <f t="shared" si="22"/>
        <v>31</v>
      </c>
      <c r="E74" s="36">
        <f t="shared" si="22"/>
        <v>0</v>
      </c>
      <c r="F74" s="36">
        <f t="shared" si="22"/>
        <v>0</v>
      </c>
      <c r="G74" s="36">
        <f t="shared" si="22"/>
        <v>0</v>
      </c>
      <c r="H74" s="36">
        <f t="shared" si="22"/>
        <v>31</v>
      </c>
    </row>
    <row r="75" spans="1:8" ht="15" customHeight="1">
      <c r="A75" s="24" t="s">
        <v>196</v>
      </c>
      <c r="B75" s="36">
        <f t="shared" si="22"/>
        <v>9</v>
      </c>
      <c r="C75" s="36">
        <f t="shared" si="22"/>
        <v>22</v>
      </c>
      <c r="D75" s="36">
        <f t="shared" si="22"/>
        <v>31</v>
      </c>
      <c r="E75" s="36">
        <f t="shared" si="22"/>
        <v>0</v>
      </c>
      <c r="F75" s="36">
        <f t="shared" si="22"/>
        <v>0</v>
      </c>
      <c r="G75" s="36">
        <f t="shared" si="22"/>
        <v>0</v>
      </c>
      <c r="H75" s="36">
        <f t="shared" si="22"/>
        <v>31</v>
      </c>
    </row>
    <row r="76" spans="1:8" ht="15" customHeight="1">
      <c r="A76" s="25" t="s">
        <v>195</v>
      </c>
      <c r="B76" s="27">
        <v>9</v>
      </c>
      <c r="C76" s="27">
        <v>22</v>
      </c>
      <c r="D76" s="27">
        <f>SUM(B76:C76)</f>
        <v>31</v>
      </c>
      <c r="E76" s="10">
        <v>0</v>
      </c>
      <c r="F76" s="10">
        <v>0</v>
      </c>
      <c r="G76" s="27">
        <f>SUM(E76:F76)</f>
        <v>0</v>
      </c>
      <c r="H76" s="10">
        <f>SUM(D76,G76)</f>
        <v>31</v>
      </c>
    </row>
    <row r="77" spans="1:8" s="12" customFormat="1" ht="15" customHeight="1">
      <c r="A77" s="21" t="s">
        <v>194</v>
      </c>
      <c r="B77" s="52">
        <f t="shared" ref="B77:H77" si="23">SUM(B78)</f>
        <v>176</v>
      </c>
      <c r="C77" s="52">
        <f t="shared" si="23"/>
        <v>36</v>
      </c>
      <c r="D77" s="52">
        <f t="shared" si="23"/>
        <v>212</v>
      </c>
      <c r="E77" s="52">
        <f t="shared" si="23"/>
        <v>118</v>
      </c>
      <c r="F77" s="52">
        <f t="shared" si="23"/>
        <v>25</v>
      </c>
      <c r="G77" s="52">
        <f t="shared" si="23"/>
        <v>143</v>
      </c>
      <c r="H77" s="52">
        <f t="shared" si="23"/>
        <v>355</v>
      </c>
    </row>
    <row r="78" spans="1:8" ht="15" customHeight="1">
      <c r="A78" s="24" t="s">
        <v>193</v>
      </c>
      <c r="B78" s="36">
        <f>SUM(B79:B86)</f>
        <v>176</v>
      </c>
      <c r="C78" s="36">
        <f>SUM(C79:C86)</f>
        <v>36</v>
      </c>
      <c r="D78" s="36">
        <f t="shared" ref="D78:D86" si="24">SUM(B78:C78)</f>
        <v>212</v>
      </c>
      <c r="E78" s="36">
        <f>SUM(E79:E86)</f>
        <v>118</v>
      </c>
      <c r="F78" s="36">
        <f>SUM(F79:F86)</f>
        <v>25</v>
      </c>
      <c r="G78" s="36">
        <f t="shared" ref="G78:G86" si="25">SUM(E78:F78)</f>
        <v>143</v>
      </c>
      <c r="H78" s="36">
        <f t="shared" ref="H78:H86" si="26">SUM(D78,G78)</f>
        <v>355</v>
      </c>
    </row>
    <row r="79" spans="1:8" ht="15" customHeight="1">
      <c r="A79" s="25" t="s">
        <v>192</v>
      </c>
      <c r="B79" s="27">
        <v>20</v>
      </c>
      <c r="C79" s="27">
        <v>4</v>
      </c>
      <c r="D79" s="51">
        <f t="shared" si="24"/>
        <v>24</v>
      </c>
      <c r="E79" s="27">
        <v>19</v>
      </c>
      <c r="F79" s="27">
        <v>5</v>
      </c>
      <c r="G79" s="51">
        <f t="shared" si="25"/>
        <v>24</v>
      </c>
      <c r="H79" s="10">
        <f t="shared" si="26"/>
        <v>48</v>
      </c>
    </row>
    <row r="80" spans="1:8" ht="15" customHeight="1">
      <c r="A80" s="25" t="s">
        <v>191</v>
      </c>
      <c r="B80" s="27">
        <v>27</v>
      </c>
      <c r="C80" s="27">
        <v>1</v>
      </c>
      <c r="D80" s="51">
        <f t="shared" si="24"/>
        <v>28</v>
      </c>
      <c r="E80" s="27">
        <v>13</v>
      </c>
      <c r="F80" s="27">
        <v>2</v>
      </c>
      <c r="G80" s="51">
        <f t="shared" si="25"/>
        <v>15</v>
      </c>
      <c r="H80" s="10">
        <f t="shared" si="26"/>
        <v>43</v>
      </c>
    </row>
    <row r="81" spans="1:10" ht="15" customHeight="1">
      <c r="A81" s="25" t="s">
        <v>190</v>
      </c>
      <c r="B81" s="27">
        <v>25</v>
      </c>
      <c r="C81" s="27">
        <v>2</v>
      </c>
      <c r="D81" s="51">
        <f t="shared" si="24"/>
        <v>27</v>
      </c>
      <c r="E81" s="27">
        <v>16</v>
      </c>
      <c r="F81" s="27">
        <v>4</v>
      </c>
      <c r="G81" s="51">
        <f t="shared" si="25"/>
        <v>20</v>
      </c>
      <c r="H81" s="10">
        <f t="shared" si="26"/>
        <v>47</v>
      </c>
    </row>
    <row r="82" spans="1:10" ht="15" customHeight="1">
      <c r="A82" s="25" t="s">
        <v>189</v>
      </c>
      <c r="B82" s="27">
        <v>22</v>
      </c>
      <c r="C82" s="27">
        <v>1</v>
      </c>
      <c r="D82" s="51">
        <f t="shared" si="24"/>
        <v>23</v>
      </c>
      <c r="E82" s="27">
        <v>17</v>
      </c>
      <c r="F82" s="27">
        <v>0</v>
      </c>
      <c r="G82" s="51">
        <f t="shared" si="25"/>
        <v>17</v>
      </c>
      <c r="H82" s="10">
        <f t="shared" si="26"/>
        <v>40</v>
      </c>
    </row>
    <row r="83" spans="1:10" ht="15" customHeight="1">
      <c r="A83" s="25" t="s">
        <v>64</v>
      </c>
      <c r="B83" s="27">
        <v>25</v>
      </c>
      <c r="C83" s="27">
        <v>5</v>
      </c>
      <c r="D83" s="51">
        <f t="shared" si="24"/>
        <v>30</v>
      </c>
      <c r="E83" s="27">
        <v>17</v>
      </c>
      <c r="F83" s="27">
        <v>3</v>
      </c>
      <c r="G83" s="51">
        <f t="shared" si="25"/>
        <v>20</v>
      </c>
      <c r="H83" s="10">
        <f t="shared" si="26"/>
        <v>50</v>
      </c>
    </row>
    <row r="84" spans="1:10" ht="15" customHeight="1">
      <c r="A84" s="25" t="s">
        <v>188</v>
      </c>
      <c r="B84" s="27">
        <v>15</v>
      </c>
      <c r="C84" s="27">
        <v>6</v>
      </c>
      <c r="D84" s="51">
        <f t="shared" si="24"/>
        <v>21</v>
      </c>
      <c r="E84" s="27">
        <v>8</v>
      </c>
      <c r="F84" s="27">
        <v>1</v>
      </c>
      <c r="G84" s="51">
        <f t="shared" si="25"/>
        <v>9</v>
      </c>
      <c r="H84" s="10">
        <f t="shared" si="26"/>
        <v>30</v>
      </c>
    </row>
    <row r="85" spans="1:10" ht="15" customHeight="1">
      <c r="A85" s="25" t="s">
        <v>187</v>
      </c>
      <c r="B85" s="27">
        <v>17</v>
      </c>
      <c r="C85" s="27">
        <v>8</v>
      </c>
      <c r="D85" s="51">
        <f t="shared" si="24"/>
        <v>25</v>
      </c>
      <c r="E85" s="27">
        <v>12</v>
      </c>
      <c r="F85" s="27">
        <v>4</v>
      </c>
      <c r="G85" s="51">
        <f t="shared" si="25"/>
        <v>16</v>
      </c>
      <c r="H85" s="10">
        <f t="shared" si="26"/>
        <v>41</v>
      </c>
    </row>
    <row r="86" spans="1:10" ht="15" customHeight="1">
      <c r="A86" s="25" t="s">
        <v>186</v>
      </c>
      <c r="B86" s="27">
        <v>25</v>
      </c>
      <c r="C86" s="27">
        <v>9</v>
      </c>
      <c r="D86" s="51">
        <f t="shared" si="24"/>
        <v>34</v>
      </c>
      <c r="E86" s="27">
        <v>16</v>
      </c>
      <c r="F86" s="27">
        <v>6</v>
      </c>
      <c r="G86" s="51">
        <f t="shared" si="25"/>
        <v>22</v>
      </c>
      <c r="H86" s="10">
        <f t="shared" si="26"/>
        <v>56</v>
      </c>
    </row>
    <row r="87" spans="1:10" s="12" customFormat="1" ht="15" customHeight="1">
      <c r="A87" s="16" t="s">
        <v>185</v>
      </c>
      <c r="B87" s="15">
        <f t="shared" ref="B87:H87" si="27">SUM(B88)</f>
        <v>1860</v>
      </c>
      <c r="C87" s="15">
        <f t="shared" si="27"/>
        <v>1935</v>
      </c>
      <c r="D87" s="15">
        <f t="shared" si="27"/>
        <v>3795</v>
      </c>
      <c r="E87" s="15">
        <f t="shared" si="27"/>
        <v>3410</v>
      </c>
      <c r="F87" s="15">
        <f t="shared" si="27"/>
        <v>3496</v>
      </c>
      <c r="G87" s="15">
        <f t="shared" si="27"/>
        <v>6906</v>
      </c>
      <c r="H87" s="15">
        <f t="shared" si="27"/>
        <v>10701</v>
      </c>
    </row>
    <row r="88" spans="1:10" ht="15" customHeight="1">
      <c r="A88" s="24" t="s">
        <v>184</v>
      </c>
      <c r="B88" s="36">
        <f>SUM(B89:B170)</f>
        <v>1860</v>
      </c>
      <c r="C88" s="36">
        <f>SUM(C89:C170)</f>
        <v>1935</v>
      </c>
      <c r="D88" s="36">
        <f>SUM(D89:D170)</f>
        <v>3795</v>
      </c>
      <c r="E88" s="36">
        <f>SUM(E89:E170)</f>
        <v>3410</v>
      </c>
      <c r="F88" s="36">
        <f>SUM(F89:F170)</f>
        <v>3496</v>
      </c>
      <c r="G88" s="36">
        <f t="shared" ref="G88:G119" si="28">SUM(E88:F88)</f>
        <v>6906</v>
      </c>
      <c r="H88" s="36">
        <f t="shared" ref="H88:H119" si="29">SUM(D88,G88)</f>
        <v>10701</v>
      </c>
      <c r="I88" s="12"/>
      <c r="J88" s="12"/>
    </row>
    <row r="89" spans="1:10" ht="15" customHeight="1">
      <c r="A89" s="47" t="s">
        <v>183</v>
      </c>
      <c r="B89" s="27">
        <v>6</v>
      </c>
      <c r="C89" s="27">
        <v>5</v>
      </c>
      <c r="D89" s="27">
        <f t="shared" ref="D89:D120" si="30">SUM(B89:C89)</f>
        <v>11</v>
      </c>
      <c r="E89" s="44">
        <v>5</v>
      </c>
      <c r="F89" s="44">
        <v>7</v>
      </c>
      <c r="G89" s="27">
        <f t="shared" si="28"/>
        <v>12</v>
      </c>
      <c r="H89" s="10">
        <f t="shared" si="29"/>
        <v>23</v>
      </c>
    </row>
    <row r="90" spans="1:10" ht="15" customHeight="1">
      <c r="A90" s="47" t="s">
        <v>182</v>
      </c>
      <c r="B90" s="27">
        <v>5</v>
      </c>
      <c r="C90" s="27">
        <v>9</v>
      </c>
      <c r="D90" s="27">
        <f t="shared" si="30"/>
        <v>14</v>
      </c>
      <c r="E90" s="44">
        <v>4</v>
      </c>
      <c r="F90" s="44">
        <v>7</v>
      </c>
      <c r="G90" s="27">
        <f t="shared" si="28"/>
        <v>11</v>
      </c>
      <c r="H90" s="10">
        <f t="shared" si="29"/>
        <v>25</v>
      </c>
    </row>
    <row r="91" spans="1:10" ht="15" customHeight="1">
      <c r="A91" s="47" t="s">
        <v>181</v>
      </c>
      <c r="B91" s="50">
        <v>18</v>
      </c>
      <c r="C91" s="50">
        <v>22</v>
      </c>
      <c r="D91" s="27">
        <f t="shared" si="30"/>
        <v>40</v>
      </c>
      <c r="E91" s="44">
        <v>28</v>
      </c>
      <c r="F91" s="44">
        <v>43</v>
      </c>
      <c r="G91" s="27">
        <f t="shared" si="28"/>
        <v>71</v>
      </c>
      <c r="H91" s="10">
        <f t="shared" si="29"/>
        <v>111</v>
      </c>
    </row>
    <row r="92" spans="1:10" ht="15" customHeight="1">
      <c r="A92" s="47" t="s">
        <v>180</v>
      </c>
      <c r="B92" s="27">
        <v>88</v>
      </c>
      <c r="C92" s="27">
        <v>140</v>
      </c>
      <c r="D92" s="27">
        <f t="shared" si="30"/>
        <v>228</v>
      </c>
      <c r="E92" s="44">
        <v>147</v>
      </c>
      <c r="F92" s="44">
        <v>275</v>
      </c>
      <c r="G92" s="27">
        <f t="shared" si="28"/>
        <v>422</v>
      </c>
      <c r="H92" s="10">
        <f t="shared" si="29"/>
        <v>650</v>
      </c>
    </row>
    <row r="93" spans="1:10" ht="15" customHeight="1">
      <c r="A93" s="47" t="s">
        <v>179</v>
      </c>
      <c r="B93" s="27">
        <v>10</v>
      </c>
      <c r="C93" s="27">
        <v>21</v>
      </c>
      <c r="D93" s="27">
        <f t="shared" si="30"/>
        <v>31</v>
      </c>
      <c r="E93" s="44">
        <v>6</v>
      </c>
      <c r="F93" s="44">
        <v>18</v>
      </c>
      <c r="G93" s="27">
        <f t="shared" si="28"/>
        <v>24</v>
      </c>
      <c r="H93" s="10">
        <f t="shared" si="29"/>
        <v>55</v>
      </c>
    </row>
    <row r="94" spans="1:10" ht="15" customHeight="1">
      <c r="A94" s="47" t="s">
        <v>178</v>
      </c>
      <c r="B94" s="27">
        <v>10</v>
      </c>
      <c r="C94" s="27">
        <v>3</v>
      </c>
      <c r="D94" s="27">
        <f t="shared" si="30"/>
        <v>13</v>
      </c>
      <c r="E94" s="44">
        <v>24</v>
      </c>
      <c r="F94" s="44">
        <v>15</v>
      </c>
      <c r="G94" s="27">
        <f t="shared" si="28"/>
        <v>39</v>
      </c>
      <c r="H94" s="10">
        <f t="shared" si="29"/>
        <v>52</v>
      </c>
    </row>
    <row r="95" spans="1:10" ht="15" customHeight="1">
      <c r="A95" s="48" t="s">
        <v>177</v>
      </c>
      <c r="B95" s="27">
        <v>8</v>
      </c>
      <c r="C95" s="27">
        <v>16</v>
      </c>
      <c r="D95" s="27">
        <f t="shared" si="30"/>
        <v>24</v>
      </c>
      <c r="E95" s="44">
        <v>21</v>
      </c>
      <c r="F95" s="44">
        <v>42</v>
      </c>
      <c r="G95" s="27">
        <f t="shared" si="28"/>
        <v>63</v>
      </c>
      <c r="H95" s="10">
        <f t="shared" si="29"/>
        <v>87</v>
      </c>
    </row>
    <row r="96" spans="1:10" ht="15" customHeight="1">
      <c r="A96" s="47" t="s">
        <v>176</v>
      </c>
      <c r="B96" s="27">
        <v>17</v>
      </c>
      <c r="C96" s="27">
        <v>23</v>
      </c>
      <c r="D96" s="27">
        <f t="shared" si="30"/>
        <v>40</v>
      </c>
      <c r="E96" s="44">
        <v>16</v>
      </c>
      <c r="F96" s="44">
        <v>18</v>
      </c>
      <c r="G96" s="27">
        <f t="shared" si="28"/>
        <v>34</v>
      </c>
      <c r="H96" s="10">
        <f t="shared" si="29"/>
        <v>74</v>
      </c>
    </row>
    <row r="97" spans="1:8" ht="15" customHeight="1">
      <c r="A97" s="47" t="s">
        <v>175</v>
      </c>
      <c r="B97" s="27">
        <v>60</v>
      </c>
      <c r="C97" s="27">
        <v>15</v>
      </c>
      <c r="D97" s="27">
        <f t="shared" si="30"/>
        <v>75</v>
      </c>
      <c r="E97" s="44">
        <v>116</v>
      </c>
      <c r="F97" s="44">
        <v>33</v>
      </c>
      <c r="G97" s="27">
        <f t="shared" si="28"/>
        <v>149</v>
      </c>
      <c r="H97" s="10">
        <f t="shared" si="29"/>
        <v>224</v>
      </c>
    </row>
    <row r="98" spans="1:8" ht="15" customHeight="1">
      <c r="A98" s="47" t="s">
        <v>174</v>
      </c>
      <c r="B98" s="27">
        <v>14</v>
      </c>
      <c r="C98" s="27">
        <v>15</v>
      </c>
      <c r="D98" s="27">
        <f t="shared" si="30"/>
        <v>29</v>
      </c>
      <c r="E98" s="44">
        <v>11</v>
      </c>
      <c r="F98" s="44">
        <v>16</v>
      </c>
      <c r="G98" s="27">
        <f t="shared" si="28"/>
        <v>27</v>
      </c>
      <c r="H98" s="10">
        <f t="shared" si="29"/>
        <v>56</v>
      </c>
    </row>
    <row r="99" spans="1:8" ht="15" customHeight="1">
      <c r="A99" s="47" t="s">
        <v>173</v>
      </c>
      <c r="B99" s="27">
        <v>11</v>
      </c>
      <c r="C99" s="27">
        <v>3</v>
      </c>
      <c r="D99" s="27">
        <f t="shared" si="30"/>
        <v>14</v>
      </c>
      <c r="E99" s="44">
        <v>22</v>
      </c>
      <c r="F99" s="44">
        <v>14</v>
      </c>
      <c r="G99" s="27">
        <f t="shared" si="28"/>
        <v>36</v>
      </c>
      <c r="H99" s="10">
        <f t="shared" si="29"/>
        <v>50</v>
      </c>
    </row>
    <row r="100" spans="1:8" ht="15" customHeight="1">
      <c r="A100" s="47" t="s">
        <v>172</v>
      </c>
      <c r="B100" s="27">
        <v>2</v>
      </c>
      <c r="C100" s="27">
        <v>1</v>
      </c>
      <c r="D100" s="27">
        <f t="shared" si="30"/>
        <v>3</v>
      </c>
      <c r="E100" s="44">
        <v>3</v>
      </c>
      <c r="F100" s="44">
        <v>0</v>
      </c>
      <c r="G100" s="27">
        <f t="shared" si="28"/>
        <v>3</v>
      </c>
      <c r="H100" s="10">
        <f t="shared" si="29"/>
        <v>6</v>
      </c>
    </row>
    <row r="101" spans="1:8" ht="15" customHeight="1">
      <c r="A101" s="47" t="s">
        <v>171</v>
      </c>
      <c r="B101" s="27">
        <v>159</v>
      </c>
      <c r="C101" s="27">
        <v>53</v>
      </c>
      <c r="D101" s="27">
        <f t="shared" si="30"/>
        <v>212</v>
      </c>
      <c r="E101" s="44">
        <v>274</v>
      </c>
      <c r="F101" s="44">
        <v>115</v>
      </c>
      <c r="G101" s="27">
        <f t="shared" si="28"/>
        <v>389</v>
      </c>
      <c r="H101" s="10">
        <f t="shared" si="29"/>
        <v>601</v>
      </c>
    </row>
    <row r="102" spans="1:8" ht="15" customHeight="1">
      <c r="A102" s="47" t="s">
        <v>170</v>
      </c>
      <c r="B102" s="27">
        <v>22</v>
      </c>
      <c r="C102" s="27">
        <v>5</v>
      </c>
      <c r="D102" s="27">
        <f t="shared" si="30"/>
        <v>27</v>
      </c>
      <c r="E102" s="44">
        <v>56</v>
      </c>
      <c r="F102" s="44">
        <v>10</v>
      </c>
      <c r="G102" s="27">
        <f t="shared" si="28"/>
        <v>66</v>
      </c>
      <c r="H102" s="10">
        <f t="shared" si="29"/>
        <v>93</v>
      </c>
    </row>
    <row r="103" spans="1:8" ht="15" customHeight="1">
      <c r="A103" s="47" t="s">
        <v>169</v>
      </c>
      <c r="B103" s="27">
        <v>22</v>
      </c>
      <c r="C103" s="27">
        <v>9</v>
      </c>
      <c r="D103" s="27">
        <f t="shared" si="30"/>
        <v>31</v>
      </c>
      <c r="E103" s="27">
        <v>54</v>
      </c>
      <c r="F103" s="27">
        <v>24</v>
      </c>
      <c r="G103" s="27">
        <f t="shared" si="28"/>
        <v>78</v>
      </c>
      <c r="H103" s="10">
        <f t="shared" si="29"/>
        <v>109</v>
      </c>
    </row>
    <row r="104" spans="1:8" ht="15" customHeight="1">
      <c r="A104" s="47" t="s">
        <v>168</v>
      </c>
      <c r="B104" s="27">
        <v>21</v>
      </c>
      <c r="C104" s="27">
        <v>5</v>
      </c>
      <c r="D104" s="27">
        <f t="shared" si="30"/>
        <v>26</v>
      </c>
      <c r="E104" s="27">
        <v>57</v>
      </c>
      <c r="F104" s="27">
        <v>31</v>
      </c>
      <c r="G104" s="27">
        <f t="shared" si="28"/>
        <v>88</v>
      </c>
      <c r="H104" s="10">
        <f t="shared" si="29"/>
        <v>114</v>
      </c>
    </row>
    <row r="105" spans="1:8" ht="15" customHeight="1">
      <c r="A105" s="49" t="s">
        <v>167</v>
      </c>
      <c r="B105" s="27">
        <v>14</v>
      </c>
      <c r="C105" s="27">
        <v>6</v>
      </c>
      <c r="D105" s="27">
        <f t="shared" si="30"/>
        <v>20</v>
      </c>
      <c r="E105" s="44">
        <v>14</v>
      </c>
      <c r="F105" s="44">
        <v>5</v>
      </c>
      <c r="G105" s="27">
        <f t="shared" si="28"/>
        <v>19</v>
      </c>
      <c r="H105" s="10">
        <f t="shared" si="29"/>
        <v>39</v>
      </c>
    </row>
    <row r="106" spans="1:8" ht="15" customHeight="1">
      <c r="A106" s="49" t="s">
        <v>166</v>
      </c>
      <c r="B106" s="27">
        <v>0</v>
      </c>
      <c r="C106" s="27">
        <v>0</v>
      </c>
      <c r="D106" s="27">
        <f t="shared" si="30"/>
        <v>0</v>
      </c>
      <c r="E106" s="44">
        <v>3</v>
      </c>
      <c r="F106" s="44">
        <v>6</v>
      </c>
      <c r="G106" s="27">
        <f t="shared" si="28"/>
        <v>9</v>
      </c>
      <c r="H106" s="10">
        <f t="shared" si="29"/>
        <v>9</v>
      </c>
    </row>
    <row r="107" spans="1:8" ht="15" customHeight="1">
      <c r="A107" s="47" t="s">
        <v>165</v>
      </c>
      <c r="B107" s="27">
        <v>8</v>
      </c>
      <c r="C107" s="27">
        <v>29</v>
      </c>
      <c r="D107" s="27">
        <f t="shared" si="30"/>
        <v>37</v>
      </c>
      <c r="E107" s="44">
        <v>7</v>
      </c>
      <c r="F107" s="44">
        <v>66</v>
      </c>
      <c r="G107" s="27">
        <f t="shared" si="28"/>
        <v>73</v>
      </c>
      <c r="H107" s="10">
        <f t="shared" si="29"/>
        <v>110</v>
      </c>
    </row>
    <row r="108" spans="1:8" ht="15" customHeight="1">
      <c r="A108" s="49" t="s">
        <v>164</v>
      </c>
      <c r="B108" s="27">
        <v>0</v>
      </c>
      <c r="C108" s="27">
        <v>9</v>
      </c>
      <c r="D108" s="27">
        <f t="shared" si="30"/>
        <v>9</v>
      </c>
      <c r="E108" s="44">
        <v>1</v>
      </c>
      <c r="F108" s="44">
        <v>7</v>
      </c>
      <c r="G108" s="27">
        <f t="shared" si="28"/>
        <v>8</v>
      </c>
      <c r="H108" s="10">
        <f t="shared" si="29"/>
        <v>17</v>
      </c>
    </row>
    <row r="109" spans="1:8" ht="15" customHeight="1">
      <c r="A109" s="47" t="s">
        <v>163</v>
      </c>
      <c r="B109" s="27">
        <v>1</v>
      </c>
      <c r="C109" s="27">
        <v>4</v>
      </c>
      <c r="D109" s="27">
        <f t="shared" si="30"/>
        <v>5</v>
      </c>
      <c r="E109" s="44">
        <v>1</v>
      </c>
      <c r="F109" s="44">
        <v>4</v>
      </c>
      <c r="G109" s="27">
        <f t="shared" si="28"/>
        <v>5</v>
      </c>
      <c r="H109" s="10">
        <f t="shared" si="29"/>
        <v>10</v>
      </c>
    </row>
    <row r="110" spans="1:8" ht="15" customHeight="1">
      <c r="A110" s="47" t="s">
        <v>162</v>
      </c>
      <c r="B110" s="27">
        <v>9</v>
      </c>
      <c r="C110" s="27">
        <v>14</v>
      </c>
      <c r="D110" s="27">
        <f t="shared" si="30"/>
        <v>23</v>
      </c>
      <c r="E110" s="44">
        <v>11</v>
      </c>
      <c r="F110" s="44">
        <v>16</v>
      </c>
      <c r="G110" s="27">
        <f t="shared" si="28"/>
        <v>27</v>
      </c>
      <c r="H110" s="10">
        <f t="shared" si="29"/>
        <v>50</v>
      </c>
    </row>
    <row r="111" spans="1:8" ht="15" customHeight="1">
      <c r="A111" s="47" t="s">
        <v>161</v>
      </c>
      <c r="B111" s="27">
        <v>5</v>
      </c>
      <c r="C111" s="27">
        <v>15</v>
      </c>
      <c r="D111" s="27">
        <f t="shared" si="30"/>
        <v>20</v>
      </c>
      <c r="E111" s="44">
        <v>3</v>
      </c>
      <c r="F111" s="44">
        <v>18</v>
      </c>
      <c r="G111" s="27">
        <f t="shared" si="28"/>
        <v>21</v>
      </c>
      <c r="H111" s="10">
        <f t="shared" si="29"/>
        <v>41</v>
      </c>
    </row>
    <row r="112" spans="1:8" ht="15" customHeight="1">
      <c r="A112" s="47" t="s">
        <v>160</v>
      </c>
      <c r="B112" s="27">
        <v>10</v>
      </c>
      <c r="C112" s="27">
        <v>10</v>
      </c>
      <c r="D112" s="27">
        <f t="shared" si="30"/>
        <v>20</v>
      </c>
      <c r="E112" s="44">
        <v>15</v>
      </c>
      <c r="F112" s="44">
        <v>22</v>
      </c>
      <c r="G112" s="27">
        <f t="shared" si="28"/>
        <v>37</v>
      </c>
      <c r="H112" s="10">
        <f t="shared" si="29"/>
        <v>57</v>
      </c>
    </row>
    <row r="113" spans="1:8" ht="15" customHeight="1">
      <c r="A113" s="47" t="s">
        <v>159</v>
      </c>
      <c r="B113" s="27">
        <v>18</v>
      </c>
      <c r="C113" s="27">
        <v>13</v>
      </c>
      <c r="D113" s="27">
        <f t="shared" si="30"/>
        <v>31</v>
      </c>
      <c r="E113" s="44">
        <v>24</v>
      </c>
      <c r="F113" s="44">
        <v>36</v>
      </c>
      <c r="G113" s="27">
        <f t="shared" si="28"/>
        <v>60</v>
      </c>
      <c r="H113" s="10">
        <f t="shared" si="29"/>
        <v>91</v>
      </c>
    </row>
    <row r="114" spans="1:8" ht="15" customHeight="1">
      <c r="A114" s="47" t="s">
        <v>158</v>
      </c>
      <c r="B114" s="27">
        <v>8</v>
      </c>
      <c r="C114" s="27">
        <v>14</v>
      </c>
      <c r="D114" s="27">
        <f t="shared" si="30"/>
        <v>22</v>
      </c>
      <c r="E114" s="44">
        <v>8</v>
      </c>
      <c r="F114" s="44">
        <v>9</v>
      </c>
      <c r="G114" s="27">
        <f t="shared" si="28"/>
        <v>17</v>
      </c>
      <c r="H114" s="10">
        <f t="shared" si="29"/>
        <v>39</v>
      </c>
    </row>
    <row r="115" spans="1:8" ht="15" customHeight="1">
      <c r="A115" s="47" t="s">
        <v>157</v>
      </c>
      <c r="B115" s="27">
        <v>5</v>
      </c>
      <c r="C115" s="27">
        <v>15</v>
      </c>
      <c r="D115" s="27">
        <f t="shared" si="30"/>
        <v>20</v>
      </c>
      <c r="E115" s="44">
        <v>12</v>
      </c>
      <c r="F115" s="44">
        <v>18</v>
      </c>
      <c r="G115" s="27">
        <f t="shared" si="28"/>
        <v>30</v>
      </c>
      <c r="H115" s="10">
        <f t="shared" si="29"/>
        <v>50</v>
      </c>
    </row>
    <row r="116" spans="1:8" ht="15" customHeight="1">
      <c r="A116" s="48" t="s">
        <v>156</v>
      </c>
      <c r="B116" s="27">
        <v>26</v>
      </c>
      <c r="C116" s="27">
        <v>29</v>
      </c>
      <c r="D116" s="27">
        <f t="shared" si="30"/>
        <v>55</v>
      </c>
      <c r="E116" s="44">
        <v>29</v>
      </c>
      <c r="F116" s="44">
        <v>49</v>
      </c>
      <c r="G116" s="27">
        <f t="shared" si="28"/>
        <v>78</v>
      </c>
      <c r="H116" s="10">
        <f t="shared" si="29"/>
        <v>133</v>
      </c>
    </row>
    <row r="117" spans="1:8" ht="15" customHeight="1">
      <c r="A117" s="47" t="s">
        <v>155</v>
      </c>
      <c r="B117" s="27">
        <v>12</v>
      </c>
      <c r="C117" s="27">
        <v>11</v>
      </c>
      <c r="D117" s="27">
        <f t="shared" si="30"/>
        <v>23</v>
      </c>
      <c r="E117" s="44">
        <v>17</v>
      </c>
      <c r="F117" s="44">
        <v>20</v>
      </c>
      <c r="G117" s="27">
        <f t="shared" si="28"/>
        <v>37</v>
      </c>
      <c r="H117" s="10">
        <f t="shared" si="29"/>
        <v>60</v>
      </c>
    </row>
    <row r="118" spans="1:8" ht="15" customHeight="1">
      <c r="A118" s="47" t="s">
        <v>154</v>
      </c>
      <c r="B118" s="27">
        <v>76</v>
      </c>
      <c r="C118" s="27">
        <v>128</v>
      </c>
      <c r="D118" s="27">
        <f t="shared" si="30"/>
        <v>204</v>
      </c>
      <c r="E118" s="44">
        <v>200</v>
      </c>
      <c r="F118" s="44">
        <v>341</v>
      </c>
      <c r="G118" s="27">
        <f t="shared" si="28"/>
        <v>541</v>
      </c>
      <c r="H118" s="10">
        <f t="shared" si="29"/>
        <v>745</v>
      </c>
    </row>
    <row r="119" spans="1:8" ht="15" customHeight="1">
      <c r="A119" s="47" t="s">
        <v>153</v>
      </c>
      <c r="B119" s="27">
        <v>10</v>
      </c>
      <c r="C119" s="27">
        <v>14</v>
      </c>
      <c r="D119" s="27">
        <f t="shared" si="30"/>
        <v>24</v>
      </c>
      <c r="E119" s="44">
        <v>18</v>
      </c>
      <c r="F119" s="44">
        <v>33</v>
      </c>
      <c r="G119" s="27">
        <f t="shared" si="28"/>
        <v>51</v>
      </c>
      <c r="H119" s="10">
        <f t="shared" si="29"/>
        <v>75</v>
      </c>
    </row>
    <row r="120" spans="1:8" ht="15" customHeight="1">
      <c r="A120" s="48" t="s">
        <v>152</v>
      </c>
      <c r="B120" s="27">
        <v>11</v>
      </c>
      <c r="C120" s="27">
        <v>7</v>
      </c>
      <c r="D120" s="27">
        <f t="shared" si="30"/>
        <v>18</v>
      </c>
      <c r="E120" s="44">
        <v>4</v>
      </c>
      <c r="F120" s="44">
        <v>9</v>
      </c>
      <c r="G120" s="27">
        <f t="shared" ref="G120:G151" si="31">SUM(E120:F120)</f>
        <v>13</v>
      </c>
      <c r="H120" s="10">
        <f t="shared" ref="H120:H151" si="32">SUM(D120,G120)</f>
        <v>31</v>
      </c>
    </row>
    <row r="121" spans="1:8" ht="15" customHeight="1">
      <c r="A121" s="47" t="s">
        <v>151</v>
      </c>
      <c r="B121" s="27">
        <v>62</v>
      </c>
      <c r="C121" s="27">
        <v>62</v>
      </c>
      <c r="D121" s="27">
        <f t="shared" ref="D121:D152" si="33">SUM(B121:C121)</f>
        <v>124</v>
      </c>
      <c r="E121" s="27">
        <v>132</v>
      </c>
      <c r="F121" s="27">
        <v>94</v>
      </c>
      <c r="G121" s="27">
        <f t="shared" si="31"/>
        <v>226</v>
      </c>
      <c r="H121" s="10">
        <f t="shared" si="32"/>
        <v>350</v>
      </c>
    </row>
    <row r="122" spans="1:8" ht="15" customHeight="1">
      <c r="A122" s="47" t="s">
        <v>150</v>
      </c>
      <c r="B122" s="27">
        <v>19</v>
      </c>
      <c r="C122" s="27">
        <v>20</v>
      </c>
      <c r="D122" s="27">
        <f t="shared" si="33"/>
        <v>39</v>
      </c>
      <c r="E122" s="44">
        <v>18</v>
      </c>
      <c r="F122" s="44">
        <v>14</v>
      </c>
      <c r="G122" s="27">
        <f t="shared" si="31"/>
        <v>32</v>
      </c>
      <c r="H122" s="10">
        <f t="shared" si="32"/>
        <v>71</v>
      </c>
    </row>
    <row r="123" spans="1:8" ht="15" customHeight="1">
      <c r="A123" s="47" t="s">
        <v>149</v>
      </c>
      <c r="B123" s="27">
        <v>50</v>
      </c>
      <c r="C123" s="27">
        <v>34</v>
      </c>
      <c r="D123" s="27">
        <f t="shared" si="33"/>
        <v>84</v>
      </c>
      <c r="E123" s="44">
        <v>41</v>
      </c>
      <c r="F123" s="44">
        <v>20</v>
      </c>
      <c r="G123" s="27">
        <f t="shared" si="31"/>
        <v>61</v>
      </c>
      <c r="H123" s="10">
        <f t="shared" si="32"/>
        <v>145</v>
      </c>
    </row>
    <row r="124" spans="1:8" ht="15" customHeight="1">
      <c r="A124" s="48" t="s">
        <v>148</v>
      </c>
      <c r="B124" s="27">
        <v>20</v>
      </c>
      <c r="C124" s="27">
        <v>18</v>
      </c>
      <c r="D124" s="27">
        <f t="shared" si="33"/>
        <v>38</v>
      </c>
      <c r="E124" s="44">
        <v>12</v>
      </c>
      <c r="F124" s="44">
        <v>23</v>
      </c>
      <c r="G124" s="27">
        <f t="shared" si="31"/>
        <v>35</v>
      </c>
      <c r="H124" s="10">
        <f t="shared" si="32"/>
        <v>73</v>
      </c>
    </row>
    <row r="125" spans="1:8" ht="15" customHeight="1">
      <c r="A125" s="47" t="s">
        <v>147</v>
      </c>
      <c r="B125" s="27">
        <v>1</v>
      </c>
      <c r="C125" s="27">
        <v>0</v>
      </c>
      <c r="D125" s="27">
        <f t="shared" si="33"/>
        <v>1</v>
      </c>
      <c r="E125" s="44">
        <v>1</v>
      </c>
      <c r="F125" s="44">
        <v>3</v>
      </c>
      <c r="G125" s="27">
        <f t="shared" si="31"/>
        <v>4</v>
      </c>
      <c r="H125" s="10">
        <f t="shared" si="32"/>
        <v>5</v>
      </c>
    </row>
    <row r="126" spans="1:8" ht="15" customHeight="1">
      <c r="A126" s="47" t="s">
        <v>146</v>
      </c>
      <c r="B126" s="27">
        <v>15</v>
      </c>
      <c r="C126" s="27">
        <v>31</v>
      </c>
      <c r="D126" s="27">
        <f t="shared" si="33"/>
        <v>46</v>
      </c>
      <c r="E126" s="44">
        <v>28</v>
      </c>
      <c r="F126" s="44">
        <v>100</v>
      </c>
      <c r="G126" s="27">
        <f t="shared" si="31"/>
        <v>128</v>
      </c>
      <c r="H126" s="10">
        <f t="shared" si="32"/>
        <v>174</v>
      </c>
    </row>
    <row r="127" spans="1:8" ht="15" customHeight="1">
      <c r="A127" s="47" t="s">
        <v>145</v>
      </c>
      <c r="B127" s="27">
        <v>41</v>
      </c>
      <c r="C127" s="27">
        <v>27</v>
      </c>
      <c r="D127" s="27">
        <f t="shared" si="33"/>
        <v>68</v>
      </c>
      <c r="E127" s="44">
        <v>144</v>
      </c>
      <c r="F127" s="44">
        <v>124</v>
      </c>
      <c r="G127" s="27">
        <f t="shared" si="31"/>
        <v>268</v>
      </c>
      <c r="H127" s="10">
        <f t="shared" si="32"/>
        <v>336</v>
      </c>
    </row>
    <row r="128" spans="1:8" ht="15" customHeight="1">
      <c r="A128" s="48" t="s">
        <v>144</v>
      </c>
      <c r="B128" s="27">
        <v>0</v>
      </c>
      <c r="C128" s="27">
        <v>0</v>
      </c>
      <c r="D128" s="27">
        <f t="shared" si="33"/>
        <v>0</v>
      </c>
      <c r="E128" s="44">
        <v>0</v>
      </c>
      <c r="F128" s="44">
        <v>1</v>
      </c>
      <c r="G128" s="27">
        <f t="shared" si="31"/>
        <v>1</v>
      </c>
      <c r="H128" s="10">
        <f t="shared" si="32"/>
        <v>1</v>
      </c>
    </row>
    <row r="129" spans="1:17" ht="15" customHeight="1">
      <c r="A129" s="47" t="s">
        <v>143</v>
      </c>
      <c r="B129" s="27">
        <v>0</v>
      </c>
      <c r="C129" s="27">
        <v>0</v>
      </c>
      <c r="D129" s="27">
        <f t="shared" si="33"/>
        <v>0</v>
      </c>
      <c r="E129" s="44">
        <v>0</v>
      </c>
      <c r="F129" s="44">
        <v>1</v>
      </c>
      <c r="G129" s="27">
        <f t="shared" si="31"/>
        <v>1</v>
      </c>
      <c r="H129" s="10">
        <f t="shared" si="32"/>
        <v>1</v>
      </c>
    </row>
    <row r="130" spans="1:17" ht="15" customHeight="1">
      <c r="A130" s="47" t="s">
        <v>142</v>
      </c>
      <c r="B130" s="27">
        <v>6</v>
      </c>
      <c r="C130" s="27">
        <v>8</v>
      </c>
      <c r="D130" s="27">
        <f t="shared" si="33"/>
        <v>14</v>
      </c>
      <c r="E130" s="44">
        <v>8</v>
      </c>
      <c r="F130" s="44">
        <v>19</v>
      </c>
      <c r="G130" s="27">
        <f t="shared" si="31"/>
        <v>27</v>
      </c>
      <c r="H130" s="10">
        <f t="shared" si="32"/>
        <v>41</v>
      </c>
      <c r="J130" s="47"/>
      <c r="K130" s="10"/>
      <c r="L130" s="10"/>
      <c r="M130" s="10"/>
      <c r="N130" s="10"/>
      <c r="O130" s="10"/>
      <c r="P130" s="10"/>
      <c r="Q130" s="10"/>
    </row>
    <row r="131" spans="1:17" ht="15" customHeight="1">
      <c r="A131" s="47" t="s">
        <v>141</v>
      </c>
      <c r="B131" s="27">
        <v>206</v>
      </c>
      <c r="C131" s="27">
        <v>309</v>
      </c>
      <c r="D131" s="27">
        <f t="shared" si="33"/>
        <v>515</v>
      </c>
      <c r="E131" s="27">
        <v>253</v>
      </c>
      <c r="F131" s="27">
        <v>446</v>
      </c>
      <c r="G131" s="27">
        <f t="shared" si="31"/>
        <v>699</v>
      </c>
      <c r="H131" s="10">
        <f t="shared" si="32"/>
        <v>1214</v>
      </c>
    </row>
    <row r="132" spans="1:17" ht="15" customHeight="1">
      <c r="A132" s="47" t="s">
        <v>140</v>
      </c>
      <c r="B132" s="27">
        <v>190</v>
      </c>
      <c r="C132" s="27">
        <v>151</v>
      </c>
      <c r="D132" s="27">
        <f t="shared" si="33"/>
        <v>341</v>
      </c>
      <c r="E132" s="44">
        <v>343</v>
      </c>
      <c r="F132" s="44">
        <v>242</v>
      </c>
      <c r="G132" s="27">
        <f t="shared" si="31"/>
        <v>585</v>
      </c>
      <c r="H132" s="10">
        <f t="shared" si="32"/>
        <v>926</v>
      </c>
    </row>
    <row r="133" spans="1:17" ht="15" customHeight="1">
      <c r="A133" s="47" t="s">
        <v>139</v>
      </c>
      <c r="B133" s="27">
        <v>4</v>
      </c>
      <c r="C133" s="27">
        <v>1</v>
      </c>
      <c r="D133" s="27">
        <f t="shared" si="33"/>
        <v>5</v>
      </c>
      <c r="E133" s="44">
        <v>4</v>
      </c>
      <c r="F133" s="44">
        <v>7</v>
      </c>
      <c r="G133" s="27">
        <f t="shared" si="31"/>
        <v>11</v>
      </c>
      <c r="H133" s="10">
        <f t="shared" si="32"/>
        <v>16</v>
      </c>
    </row>
    <row r="134" spans="1:17" ht="15" customHeight="1">
      <c r="A134" s="47" t="s">
        <v>138</v>
      </c>
      <c r="B134" s="27">
        <v>10</v>
      </c>
      <c r="C134" s="27">
        <v>18</v>
      </c>
      <c r="D134" s="27">
        <f t="shared" si="33"/>
        <v>28</v>
      </c>
      <c r="E134" s="44">
        <v>16</v>
      </c>
      <c r="F134" s="44">
        <v>14</v>
      </c>
      <c r="G134" s="27">
        <f t="shared" si="31"/>
        <v>30</v>
      </c>
      <c r="H134" s="10">
        <f t="shared" si="32"/>
        <v>58</v>
      </c>
    </row>
    <row r="135" spans="1:17" ht="15" customHeight="1">
      <c r="A135" s="47" t="s">
        <v>137</v>
      </c>
      <c r="B135" s="27">
        <v>8</v>
      </c>
      <c r="C135" s="27">
        <v>2</v>
      </c>
      <c r="D135" s="27">
        <f t="shared" si="33"/>
        <v>10</v>
      </c>
      <c r="E135" s="44">
        <v>12</v>
      </c>
      <c r="F135" s="44">
        <v>7</v>
      </c>
      <c r="G135" s="27">
        <f t="shared" si="31"/>
        <v>19</v>
      </c>
      <c r="H135" s="10">
        <f t="shared" si="32"/>
        <v>29</v>
      </c>
    </row>
    <row r="136" spans="1:17" ht="15" customHeight="1">
      <c r="A136" s="47" t="s">
        <v>136</v>
      </c>
      <c r="B136" s="27">
        <v>29</v>
      </c>
      <c r="C136" s="27">
        <v>15</v>
      </c>
      <c r="D136" s="27">
        <f t="shared" si="33"/>
        <v>44</v>
      </c>
      <c r="E136" s="44">
        <v>58</v>
      </c>
      <c r="F136" s="44">
        <v>48</v>
      </c>
      <c r="G136" s="27">
        <f t="shared" si="31"/>
        <v>106</v>
      </c>
      <c r="H136" s="10">
        <f t="shared" si="32"/>
        <v>150</v>
      </c>
    </row>
    <row r="137" spans="1:17" ht="15" customHeight="1">
      <c r="A137" s="47" t="s">
        <v>135</v>
      </c>
      <c r="B137" s="27">
        <v>6</v>
      </c>
      <c r="C137" s="27">
        <v>13</v>
      </c>
      <c r="D137" s="27">
        <f t="shared" si="33"/>
        <v>19</v>
      </c>
      <c r="E137" s="44">
        <v>5</v>
      </c>
      <c r="F137" s="44">
        <v>14</v>
      </c>
      <c r="G137" s="27">
        <f t="shared" si="31"/>
        <v>19</v>
      </c>
      <c r="H137" s="10">
        <f t="shared" si="32"/>
        <v>38</v>
      </c>
    </row>
    <row r="138" spans="1:17" ht="15" customHeight="1">
      <c r="A138" s="47" t="s">
        <v>134</v>
      </c>
      <c r="B138" s="27">
        <v>17</v>
      </c>
      <c r="C138" s="27">
        <v>59</v>
      </c>
      <c r="D138" s="27">
        <f t="shared" si="33"/>
        <v>76</v>
      </c>
      <c r="E138" s="44">
        <v>22</v>
      </c>
      <c r="F138" s="44">
        <v>48</v>
      </c>
      <c r="G138" s="27">
        <f t="shared" si="31"/>
        <v>70</v>
      </c>
      <c r="H138" s="10">
        <f t="shared" si="32"/>
        <v>146</v>
      </c>
    </row>
    <row r="139" spans="1:17" ht="15" customHeight="1">
      <c r="A139" s="47" t="s">
        <v>133</v>
      </c>
      <c r="B139" s="27">
        <v>19</v>
      </c>
      <c r="C139" s="27">
        <v>10</v>
      </c>
      <c r="D139" s="27">
        <f t="shared" si="33"/>
        <v>29</v>
      </c>
      <c r="E139" s="44">
        <v>51</v>
      </c>
      <c r="F139" s="44">
        <v>33</v>
      </c>
      <c r="G139" s="27">
        <f t="shared" si="31"/>
        <v>84</v>
      </c>
      <c r="H139" s="10">
        <f t="shared" si="32"/>
        <v>113</v>
      </c>
    </row>
    <row r="140" spans="1:17" ht="15" customHeight="1">
      <c r="A140" s="47" t="s">
        <v>132</v>
      </c>
      <c r="B140" s="27">
        <v>8</v>
      </c>
      <c r="C140" s="27">
        <v>13</v>
      </c>
      <c r="D140" s="27">
        <f t="shared" si="33"/>
        <v>21</v>
      </c>
      <c r="E140" s="44">
        <v>8</v>
      </c>
      <c r="F140" s="44">
        <v>12</v>
      </c>
      <c r="G140" s="27">
        <f t="shared" si="31"/>
        <v>20</v>
      </c>
      <c r="H140" s="10">
        <f t="shared" si="32"/>
        <v>41</v>
      </c>
    </row>
    <row r="141" spans="1:17" ht="15" customHeight="1">
      <c r="A141" s="49" t="s">
        <v>131</v>
      </c>
      <c r="B141" s="27">
        <v>4</v>
      </c>
      <c r="C141" s="27">
        <v>5</v>
      </c>
      <c r="D141" s="27">
        <f t="shared" si="33"/>
        <v>9</v>
      </c>
      <c r="E141" s="44">
        <v>4</v>
      </c>
      <c r="F141" s="44">
        <v>5</v>
      </c>
      <c r="G141" s="27">
        <f t="shared" si="31"/>
        <v>9</v>
      </c>
      <c r="H141" s="10">
        <f t="shared" si="32"/>
        <v>18</v>
      </c>
    </row>
    <row r="142" spans="1:17" ht="15" customHeight="1">
      <c r="A142" s="47" t="s">
        <v>130</v>
      </c>
      <c r="B142" s="27">
        <v>21</v>
      </c>
      <c r="C142" s="27">
        <v>3</v>
      </c>
      <c r="D142" s="27">
        <f t="shared" si="33"/>
        <v>24</v>
      </c>
      <c r="E142" s="44">
        <v>78</v>
      </c>
      <c r="F142" s="44">
        <v>14</v>
      </c>
      <c r="G142" s="27">
        <f t="shared" si="31"/>
        <v>92</v>
      </c>
      <c r="H142" s="10">
        <f t="shared" si="32"/>
        <v>116</v>
      </c>
    </row>
    <row r="143" spans="1:17" ht="15" customHeight="1">
      <c r="A143" s="47" t="s">
        <v>129</v>
      </c>
      <c r="B143" s="27">
        <v>5</v>
      </c>
      <c r="C143" s="27">
        <v>0</v>
      </c>
      <c r="D143" s="27">
        <f t="shared" si="33"/>
        <v>5</v>
      </c>
      <c r="E143" s="44">
        <v>5</v>
      </c>
      <c r="F143" s="44">
        <v>0</v>
      </c>
      <c r="G143" s="27">
        <f t="shared" si="31"/>
        <v>5</v>
      </c>
      <c r="H143" s="10">
        <f t="shared" si="32"/>
        <v>10</v>
      </c>
    </row>
    <row r="144" spans="1:17" ht="15" customHeight="1">
      <c r="A144" s="47" t="s">
        <v>128</v>
      </c>
      <c r="B144" s="27">
        <v>7</v>
      </c>
      <c r="C144" s="27">
        <v>8</v>
      </c>
      <c r="D144" s="27">
        <f t="shared" si="33"/>
        <v>15</v>
      </c>
      <c r="E144" s="44">
        <v>7</v>
      </c>
      <c r="F144" s="44">
        <v>5</v>
      </c>
      <c r="G144" s="27">
        <f t="shared" si="31"/>
        <v>12</v>
      </c>
      <c r="H144" s="10">
        <f t="shared" si="32"/>
        <v>27</v>
      </c>
    </row>
    <row r="145" spans="1:8" ht="15" customHeight="1">
      <c r="A145" s="47" t="s">
        <v>127</v>
      </c>
      <c r="B145" s="27">
        <v>21</v>
      </c>
      <c r="C145" s="27">
        <v>8</v>
      </c>
      <c r="D145" s="27">
        <f t="shared" si="33"/>
        <v>29</v>
      </c>
      <c r="E145" s="44">
        <v>39</v>
      </c>
      <c r="F145" s="44">
        <v>21</v>
      </c>
      <c r="G145" s="27">
        <f t="shared" si="31"/>
        <v>60</v>
      </c>
      <c r="H145" s="10">
        <f t="shared" si="32"/>
        <v>89</v>
      </c>
    </row>
    <row r="146" spans="1:8" ht="15" customHeight="1">
      <c r="A146" s="47" t="s">
        <v>126</v>
      </c>
      <c r="B146" s="27">
        <v>8</v>
      </c>
      <c r="C146" s="27">
        <v>13</v>
      </c>
      <c r="D146" s="27">
        <f t="shared" si="33"/>
        <v>21</v>
      </c>
      <c r="E146" s="44">
        <v>7</v>
      </c>
      <c r="F146" s="44">
        <v>14</v>
      </c>
      <c r="G146" s="27">
        <f t="shared" si="31"/>
        <v>21</v>
      </c>
      <c r="H146" s="10">
        <f t="shared" si="32"/>
        <v>42</v>
      </c>
    </row>
    <row r="147" spans="1:8" ht="15" customHeight="1">
      <c r="A147" s="47" t="s">
        <v>125</v>
      </c>
      <c r="B147" s="27">
        <v>1</v>
      </c>
      <c r="C147" s="27">
        <v>1</v>
      </c>
      <c r="D147" s="27">
        <f t="shared" si="33"/>
        <v>2</v>
      </c>
      <c r="E147" s="44">
        <v>1</v>
      </c>
      <c r="F147" s="44">
        <v>2</v>
      </c>
      <c r="G147" s="27">
        <f t="shared" si="31"/>
        <v>3</v>
      </c>
      <c r="H147" s="10">
        <f t="shared" si="32"/>
        <v>5</v>
      </c>
    </row>
    <row r="148" spans="1:8" ht="15" customHeight="1">
      <c r="A148" s="47" t="s">
        <v>124</v>
      </c>
      <c r="B148" s="27">
        <v>1</v>
      </c>
      <c r="C148" s="27">
        <v>0</v>
      </c>
      <c r="D148" s="27">
        <f t="shared" si="33"/>
        <v>1</v>
      </c>
      <c r="E148" s="44">
        <v>0</v>
      </c>
      <c r="F148" s="44">
        <v>1</v>
      </c>
      <c r="G148" s="27">
        <f t="shared" si="31"/>
        <v>1</v>
      </c>
      <c r="H148" s="10">
        <f t="shared" si="32"/>
        <v>2</v>
      </c>
    </row>
    <row r="149" spans="1:8" ht="15" customHeight="1">
      <c r="A149" s="47" t="s">
        <v>123</v>
      </c>
      <c r="B149" s="27">
        <v>2</v>
      </c>
      <c r="C149" s="27">
        <v>2</v>
      </c>
      <c r="D149" s="27">
        <f t="shared" si="33"/>
        <v>4</v>
      </c>
      <c r="E149" s="44">
        <v>1</v>
      </c>
      <c r="F149" s="44">
        <v>2</v>
      </c>
      <c r="G149" s="27">
        <f t="shared" si="31"/>
        <v>3</v>
      </c>
      <c r="H149" s="10">
        <f t="shared" si="32"/>
        <v>7</v>
      </c>
    </row>
    <row r="150" spans="1:8" ht="15" customHeight="1">
      <c r="A150" s="47" t="s">
        <v>122</v>
      </c>
      <c r="B150" s="27">
        <v>2</v>
      </c>
      <c r="C150" s="27">
        <v>1</v>
      </c>
      <c r="D150" s="27">
        <f t="shared" si="33"/>
        <v>3</v>
      </c>
      <c r="E150" s="44">
        <v>0</v>
      </c>
      <c r="F150" s="44">
        <v>2</v>
      </c>
      <c r="G150" s="27">
        <f t="shared" si="31"/>
        <v>2</v>
      </c>
      <c r="H150" s="10">
        <f t="shared" si="32"/>
        <v>5</v>
      </c>
    </row>
    <row r="151" spans="1:8" ht="15" customHeight="1">
      <c r="A151" s="47" t="s">
        <v>121</v>
      </c>
      <c r="B151" s="27">
        <v>46</v>
      </c>
      <c r="C151" s="27">
        <v>52</v>
      </c>
      <c r="D151" s="27">
        <f t="shared" si="33"/>
        <v>98</v>
      </c>
      <c r="E151" s="44">
        <v>81</v>
      </c>
      <c r="F151" s="44">
        <v>104</v>
      </c>
      <c r="G151" s="27">
        <f t="shared" si="31"/>
        <v>185</v>
      </c>
      <c r="H151" s="10">
        <f t="shared" si="32"/>
        <v>283</v>
      </c>
    </row>
    <row r="152" spans="1:8" ht="15" customHeight="1">
      <c r="A152" s="47" t="s">
        <v>120</v>
      </c>
      <c r="B152" s="27">
        <v>1</v>
      </c>
      <c r="C152" s="27">
        <v>2</v>
      </c>
      <c r="D152" s="27">
        <f t="shared" si="33"/>
        <v>3</v>
      </c>
      <c r="E152" s="44">
        <v>0</v>
      </c>
      <c r="F152" s="44">
        <v>2</v>
      </c>
      <c r="G152" s="27">
        <f t="shared" ref="G152:G183" si="34">SUM(E152:F152)</f>
        <v>2</v>
      </c>
      <c r="H152" s="10">
        <f t="shared" ref="H152:H183" si="35">SUM(D152,G152)</f>
        <v>5</v>
      </c>
    </row>
    <row r="153" spans="1:8" ht="15" customHeight="1">
      <c r="A153" s="47" t="s">
        <v>119</v>
      </c>
      <c r="B153" s="27">
        <v>13</v>
      </c>
      <c r="C153" s="27">
        <v>14</v>
      </c>
      <c r="D153" s="27">
        <f t="shared" ref="D153:D184" si="36">SUM(B153:C153)</f>
        <v>27</v>
      </c>
      <c r="E153" s="44">
        <v>34</v>
      </c>
      <c r="F153" s="44">
        <v>20</v>
      </c>
      <c r="G153" s="27">
        <f t="shared" si="34"/>
        <v>54</v>
      </c>
      <c r="H153" s="10">
        <f t="shared" si="35"/>
        <v>81</v>
      </c>
    </row>
    <row r="154" spans="1:8" ht="15" customHeight="1">
      <c r="A154" s="48" t="s">
        <v>118</v>
      </c>
      <c r="B154" s="27">
        <v>7</v>
      </c>
      <c r="C154" s="27">
        <v>17</v>
      </c>
      <c r="D154" s="27">
        <f t="shared" si="36"/>
        <v>24</v>
      </c>
      <c r="E154" s="44">
        <v>5</v>
      </c>
      <c r="F154" s="44">
        <v>16</v>
      </c>
      <c r="G154" s="27">
        <f t="shared" si="34"/>
        <v>21</v>
      </c>
      <c r="H154" s="10">
        <f t="shared" si="35"/>
        <v>45</v>
      </c>
    </row>
    <row r="155" spans="1:8" ht="15" customHeight="1">
      <c r="A155" s="47" t="s">
        <v>117</v>
      </c>
      <c r="B155" s="27">
        <v>95</v>
      </c>
      <c r="C155" s="27">
        <v>23</v>
      </c>
      <c r="D155" s="27">
        <f t="shared" si="36"/>
        <v>118</v>
      </c>
      <c r="E155" s="44">
        <v>277</v>
      </c>
      <c r="F155" s="44">
        <v>53</v>
      </c>
      <c r="G155" s="27">
        <f t="shared" si="34"/>
        <v>330</v>
      </c>
      <c r="H155" s="10">
        <f t="shared" si="35"/>
        <v>448</v>
      </c>
    </row>
    <row r="156" spans="1:8" ht="15" customHeight="1">
      <c r="A156" s="47" t="s">
        <v>116</v>
      </c>
      <c r="B156" s="27">
        <v>1</v>
      </c>
      <c r="C156" s="27">
        <v>4</v>
      </c>
      <c r="D156" s="27">
        <f t="shared" si="36"/>
        <v>5</v>
      </c>
      <c r="E156" s="44">
        <v>2</v>
      </c>
      <c r="F156" s="44">
        <v>3</v>
      </c>
      <c r="G156" s="27">
        <f t="shared" si="34"/>
        <v>5</v>
      </c>
      <c r="H156" s="10">
        <f t="shared" si="35"/>
        <v>10</v>
      </c>
    </row>
    <row r="157" spans="1:8" ht="15" customHeight="1">
      <c r="A157" s="47" t="s">
        <v>115</v>
      </c>
      <c r="B157" s="27">
        <v>15</v>
      </c>
      <c r="C157" s="27">
        <v>19</v>
      </c>
      <c r="D157" s="27">
        <f t="shared" si="36"/>
        <v>34</v>
      </c>
      <c r="E157" s="44">
        <v>43</v>
      </c>
      <c r="F157" s="44">
        <v>56</v>
      </c>
      <c r="G157" s="27">
        <f t="shared" si="34"/>
        <v>99</v>
      </c>
      <c r="H157" s="10">
        <f t="shared" si="35"/>
        <v>133</v>
      </c>
    </row>
    <row r="158" spans="1:8" ht="15" customHeight="1">
      <c r="A158" s="47" t="s">
        <v>114</v>
      </c>
      <c r="B158" s="27">
        <v>3</v>
      </c>
      <c r="C158" s="27">
        <v>8</v>
      </c>
      <c r="D158" s="27">
        <f t="shared" si="36"/>
        <v>11</v>
      </c>
      <c r="E158" s="44">
        <v>10</v>
      </c>
      <c r="F158" s="44">
        <v>17</v>
      </c>
      <c r="G158" s="27">
        <f t="shared" si="34"/>
        <v>27</v>
      </c>
      <c r="H158" s="10">
        <f t="shared" si="35"/>
        <v>38</v>
      </c>
    </row>
    <row r="159" spans="1:8" ht="15" customHeight="1">
      <c r="A159" s="47" t="s">
        <v>113</v>
      </c>
      <c r="B159" s="27">
        <v>2</v>
      </c>
      <c r="C159" s="27">
        <v>4</v>
      </c>
      <c r="D159" s="27">
        <f t="shared" si="36"/>
        <v>6</v>
      </c>
      <c r="E159" s="44">
        <v>2</v>
      </c>
      <c r="F159" s="44">
        <v>4</v>
      </c>
      <c r="G159" s="27">
        <f t="shared" si="34"/>
        <v>6</v>
      </c>
      <c r="H159" s="10">
        <f t="shared" si="35"/>
        <v>12</v>
      </c>
    </row>
    <row r="160" spans="1:8" ht="15" customHeight="1">
      <c r="A160" s="49" t="s">
        <v>112</v>
      </c>
      <c r="B160" s="27">
        <v>94</v>
      </c>
      <c r="C160" s="27">
        <v>208</v>
      </c>
      <c r="D160" s="27">
        <f t="shared" si="36"/>
        <v>302</v>
      </c>
      <c r="E160" s="44">
        <v>176</v>
      </c>
      <c r="F160" s="44">
        <v>378</v>
      </c>
      <c r="G160" s="27">
        <f t="shared" si="34"/>
        <v>554</v>
      </c>
      <c r="H160" s="10">
        <f t="shared" si="35"/>
        <v>856</v>
      </c>
    </row>
    <row r="161" spans="1:8" ht="15" customHeight="1">
      <c r="A161" s="47" t="s">
        <v>111</v>
      </c>
      <c r="B161" s="27">
        <v>37</v>
      </c>
      <c r="C161" s="27">
        <v>35</v>
      </c>
      <c r="D161" s="27">
        <f t="shared" si="36"/>
        <v>72</v>
      </c>
      <c r="E161" s="44">
        <v>98</v>
      </c>
      <c r="F161" s="44">
        <v>106</v>
      </c>
      <c r="G161" s="27">
        <f t="shared" si="34"/>
        <v>204</v>
      </c>
      <c r="H161" s="10">
        <f t="shared" si="35"/>
        <v>276</v>
      </c>
    </row>
    <row r="162" spans="1:8" ht="15" customHeight="1">
      <c r="A162" s="47" t="s">
        <v>110</v>
      </c>
      <c r="B162" s="27">
        <v>7</v>
      </c>
      <c r="C162" s="27">
        <v>19</v>
      </c>
      <c r="D162" s="27">
        <f t="shared" si="36"/>
        <v>26</v>
      </c>
      <c r="E162" s="44">
        <v>11</v>
      </c>
      <c r="F162" s="44">
        <v>13</v>
      </c>
      <c r="G162" s="27">
        <f t="shared" si="34"/>
        <v>24</v>
      </c>
      <c r="H162" s="10">
        <f t="shared" si="35"/>
        <v>50</v>
      </c>
    </row>
    <row r="163" spans="1:8" ht="15" customHeight="1">
      <c r="A163" s="47" t="s">
        <v>109</v>
      </c>
      <c r="B163" s="27">
        <v>0</v>
      </c>
      <c r="C163" s="27">
        <v>0</v>
      </c>
      <c r="D163" s="27">
        <f t="shared" si="36"/>
        <v>0</v>
      </c>
      <c r="E163" s="44">
        <v>12</v>
      </c>
      <c r="F163" s="44">
        <v>15</v>
      </c>
      <c r="G163" s="27">
        <f t="shared" si="34"/>
        <v>27</v>
      </c>
      <c r="H163" s="10">
        <f t="shared" si="35"/>
        <v>27</v>
      </c>
    </row>
    <row r="164" spans="1:8" ht="15" customHeight="1">
      <c r="A164" s="47" t="s">
        <v>108</v>
      </c>
      <c r="B164" s="27">
        <v>9</v>
      </c>
      <c r="C164" s="27">
        <v>6</v>
      </c>
      <c r="D164" s="27">
        <f t="shared" si="36"/>
        <v>15</v>
      </c>
      <c r="E164" s="44">
        <v>18</v>
      </c>
      <c r="F164" s="44">
        <v>19</v>
      </c>
      <c r="G164" s="27">
        <f t="shared" si="34"/>
        <v>37</v>
      </c>
      <c r="H164" s="10">
        <f t="shared" si="35"/>
        <v>52</v>
      </c>
    </row>
    <row r="165" spans="1:8" ht="15" customHeight="1">
      <c r="A165" s="48" t="s">
        <v>107</v>
      </c>
      <c r="B165" s="27">
        <v>13</v>
      </c>
      <c r="C165" s="27">
        <v>13</v>
      </c>
      <c r="D165" s="27">
        <f t="shared" si="36"/>
        <v>26</v>
      </c>
      <c r="E165" s="44">
        <v>13</v>
      </c>
      <c r="F165" s="44">
        <v>6</v>
      </c>
      <c r="G165" s="27">
        <f t="shared" si="34"/>
        <v>19</v>
      </c>
      <c r="H165" s="10">
        <f t="shared" si="35"/>
        <v>45</v>
      </c>
    </row>
    <row r="166" spans="1:8" ht="15" customHeight="1">
      <c r="A166" s="47" t="s">
        <v>106</v>
      </c>
      <c r="B166" s="27">
        <v>1</v>
      </c>
      <c r="C166" s="27">
        <v>5</v>
      </c>
      <c r="D166" s="27">
        <f t="shared" si="36"/>
        <v>6</v>
      </c>
      <c r="E166" s="44">
        <v>1</v>
      </c>
      <c r="F166" s="44">
        <v>4</v>
      </c>
      <c r="G166" s="27">
        <f t="shared" si="34"/>
        <v>5</v>
      </c>
      <c r="H166" s="10">
        <f t="shared" si="35"/>
        <v>11</v>
      </c>
    </row>
    <row r="167" spans="1:8" ht="15" customHeight="1">
      <c r="A167" s="47" t="s">
        <v>105</v>
      </c>
      <c r="B167" s="27">
        <v>8</v>
      </c>
      <c r="C167" s="27">
        <v>0</v>
      </c>
      <c r="D167" s="27">
        <f t="shared" si="36"/>
        <v>8</v>
      </c>
      <c r="E167" s="44">
        <v>4</v>
      </c>
      <c r="F167" s="44">
        <v>1</v>
      </c>
      <c r="G167" s="27">
        <f t="shared" si="34"/>
        <v>5</v>
      </c>
      <c r="H167" s="10">
        <f t="shared" si="35"/>
        <v>13</v>
      </c>
    </row>
    <row r="168" spans="1:8" ht="15" customHeight="1">
      <c r="A168" s="47" t="s">
        <v>104</v>
      </c>
      <c r="B168" s="27">
        <v>1</v>
      </c>
      <c r="C168" s="27">
        <v>4</v>
      </c>
      <c r="D168" s="27">
        <f t="shared" si="36"/>
        <v>5</v>
      </c>
      <c r="E168" s="44">
        <v>3</v>
      </c>
      <c r="F168" s="44">
        <v>2</v>
      </c>
      <c r="G168" s="27">
        <f t="shared" si="34"/>
        <v>5</v>
      </c>
      <c r="H168" s="10">
        <f t="shared" si="35"/>
        <v>10</v>
      </c>
    </row>
    <row r="169" spans="1:8" ht="15" customHeight="1">
      <c r="A169" s="47" t="s">
        <v>103</v>
      </c>
      <c r="B169" s="27">
        <v>30</v>
      </c>
      <c r="C169" s="27">
        <v>1</v>
      </c>
      <c r="D169" s="27">
        <f t="shared" si="36"/>
        <v>31</v>
      </c>
      <c r="E169" s="44">
        <v>104</v>
      </c>
      <c r="F169" s="44">
        <v>7</v>
      </c>
      <c r="G169" s="27">
        <f t="shared" si="34"/>
        <v>111</v>
      </c>
      <c r="H169" s="10">
        <f t="shared" si="35"/>
        <v>142</v>
      </c>
    </row>
    <row r="170" spans="1:8" ht="15" customHeight="1">
      <c r="A170" s="47" t="s">
        <v>102</v>
      </c>
      <c r="B170" s="27">
        <v>8</v>
      </c>
      <c r="C170" s="27">
        <v>6</v>
      </c>
      <c r="D170" s="27">
        <f t="shared" si="36"/>
        <v>14</v>
      </c>
      <c r="E170" s="44">
        <v>7</v>
      </c>
      <c r="F170" s="44">
        <v>7</v>
      </c>
      <c r="G170" s="27">
        <f t="shared" si="34"/>
        <v>14</v>
      </c>
      <c r="H170" s="10">
        <f t="shared" si="35"/>
        <v>28</v>
      </c>
    </row>
    <row r="171" spans="1:8" s="12" customFormat="1" ht="15" customHeight="1">
      <c r="A171" s="21" t="s">
        <v>101</v>
      </c>
      <c r="B171" s="15">
        <f>B172</f>
        <v>25</v>
      </c>
      <c r="C171" s="15">
        <f>C172</f>
        <v>32</v>
      </c>
      <c r="D171" s="15">
        <f t="shared" si="36"/>
        <v>57</v>
      </c>
      <c r="E171" s="15">
        <f>E172</f>
        <v>1</v>
      </c>
      <c r="F171" s="15">
        <f>F172</f>
        <v>0</v>
      </c>
      <c r="G171" s="15">
        <f t="shared" si="34"/>
        <v>1</v>
      </c>
      <c r="H171" s="15">
        <f t="shared" si="35"/>
        <v>58</v>
      </c>
    </row>
    <row r="172" spans="1:8" s="12" customFormat="1" ht="15" customHeight="1">
      <c r="A172" s="24" t="s">
        <v>100</v>
      </c>
      <c r="B172" s="15">
        <f>SUM(B173:B184)</f>
        <v>25</v>
      </c>
      <c r="C172" s="15">
        <f>SUM(C173:C184)</f>
        <v>32</v>
      </c>
      <c r="D172" s="15">
        <f t="shared" si="36"/>
        <v>57</v>
      </c>
      <c r="E172" s="15">
        <f>SUM(E173:E184)</f>
        <v>1</v>
      </c>
      <c r="F172" s="15">
        <f>SUM(F173:F184)</f>
        <v>0</v>
      </c>
      <c r="G172" s="15">
        <f>SUM(G173:G184)</f>
        <v>1</v>
      </c>
      <c r="H172" s="15">
        <f t="shared" si="35"/>
        <v>58</v>
      </c>
    </row>
    <row r="173" spans="1:8" ht="15" customHeight="1">
      <c r="A173" s="25" t="s">
        <v>99</v>
      </c>
      <c r="B173" s="27">
        <v>1</v>
      </c>
      <c r="C173" s="27">
        <v>1</v>
      </c>
      <c r="D173" s="27">
        <f t="shared" si="36"/>
        <v>2</v>
      </c>
      <c r="E173" s="27">
        <v>0</v>
      </c>
      <c r="F173" s="27">
        <v>0</v>
      </c>
      <c r="G173" s="10">
        <f t="shared" ref="G173:G184" si="37">SUM(E173:F173)</f>
        <v>0</v>
      </c>
      <c r="H173" s="10">
        <f t="shared" si="35"/>
        <v>2</v>
      </c>
    </row>
    <row r="174" spans="1:8" ht="15" customHeight="1">
      <c r="A174" s="25" t="s">
        <v>98</v>
      </c>
      <c r="B174" s="27">
        <v>2</v>
      </c>
      <c r="C174" s="27">
        <v>0</v>
      </c>
      <c r="D174" s="27">
        <f t="shared" si="36"/>
        <v>2</v>
      </c>
      <c r="E174" s="27">
        <v>0</v>
      </c>
      <c r="F174" s="27">
        <v>0</v>
      </c>
      <c r="G174" s="10">
        <f t="shared" si="37"/>
        <v>0</v>
      </c>
      <c r="H174" s="10">
        <f t="shared" si="35"/>
        <v>2</v>
      </c>
    </row>
    <row r="175" spans="1:8" ht="15" customHeight="1">
      <c r="A175" s="25" t="s">
        <v>97</v>
      </c>
      <c r="B175" s="27">
        <v>0</v>
      </c>
      <c r="C175" s="27">
        <v>1</v>
      </c>
      <c r="D175" s="27">
        <f t="shared" si="36"/>
        <v>1</v>
      </c>
      <c r="E175" s="27">
        <v>0</v>
      </c>
      <c r="F175" s="27">
        <v>0</v>
      </c>
      <c r="G175" s="10">
        <f t="shared" si="37"/>
        <v>0</v>
      </c>
      <c r="H175" s="10">
        <f t="shared" si="35"/>
        <v>1</v>
      </c>
    </row>
    <row r="176" spans="1:8" ht="15" customHeight="1">
      <c r="A176" s="25" t="s">
        <v>96</v>
      </c>
      <c r="B176" s="27">
        <v>5</v>
      </c>
      <c r="C176" s="27">
        <v>3</v>
      </c>
      <c r="D176" s="27">
        <f t="shared" si="36"/>
        <v>8</v>
      </c>
      <c r="E176" s="27">
        <v>1</v>
      </c>
      <c r="F176" s="27">
        <v>0</v>
      </c>
      <c r="G176" s="10">
        <f t="shared" si="37"/>
        <v>1</v>
      </c>
      <c r="H176" s="10">
        <f t="shared" si="35"/>
        <v>9</v>
      </c>
    </row>
    <row r="177" spans="1:8" ht="15" customHeight="1">
      <c r="A177" s="25" t="s">
        <v>95</v>
      </c>
      <c r="B177" s="27">
        <v>1</v>
      </c>
      <c r="C177" s="27">
        <v>4</v>
      </c>
      <c r="D177" s="27">
        <f t="shared" si="36"/>
        <v>5</v>
      </c>
      <c r="E177" s="27">
        <v>0</v>
      </c>
      <c r="F177" s="27">
        <v>0</v>
      </c>
      <c r="G177" s="10">
        <f t="shared" si="37"/>
        <v>0</v>
      </c>
      <c r="H177" s="10">
        <f t="shared" si="35"/>
        <v>5</v>
      </c>
    </row>
    <row r="178" spans="1:8" ht="15" customHeight="1">
      <c r="A178" s="25" t="s">
        <v>94</v>
      </c>
      <c r="B178" s="27">
        <v>9</v>
      </c>
      <c r="C178" s="27">
        <v>15</v>
      </c>
      <c r="D178" s="27">
        <f t="shared" si="36"/>
        <v>24</v>
      </c>
      <c r="E178" s="27">
        <v>0</v>
      </c>
      <c r="F178" s="27">
        <v>0</v>
      </c>
      <c r="G178" s="10">
        <f t="shared" si="37"/>
        <v>0</v>
      </c>
      <c r="H178" s="10">
        <f t="shared" si="35"/>
        <v>24</v>
      </c>
    </row>
    <row r="179" spans="1:8" ht="15" customHeight="1">
      <c r="A179" s="25" t="s">
        <v>93</v>
      </c>
      <c r="B179" s="27">
        <v>2</v>
      </c>
      <c r="C179" s="27">
        <v>0</v>
      </c>
      <c r="D179" s="27">
        <f t="shared" si="36"/>
        <v>2</v>
      </c>
      <c r="E179" s="27">
        <v>0</v>
      </c>
      <c r="F179" s="27">
        <v>0</v>
      </c>
      <c r="G179" s="10">
        <f t="shared" si="37"/>
        <v>0</v>
      </c>
      <c r="H179" s="10">
        <f t="shared" si="35"/>
        <v>2</v>
      </c>
    </row>
    <row r="180" spans="1:8" ht="15" customHeight="1">
      <c r="A180" s="25" t="s">
        <v>92</v>
      </c>
      <c r="B180" s="27">
        <v>0</v>
      </c>
      <c r="C180" s="27">
        <v>2</v>
      </c>
      <c r="D180" s="27">
        <f t="shared" si="36"/>
        <v>2</v>
      </c>
      <c r="E180" s="27">
        <v>0</v>
      </c>
      <c r="F180" s="27">
        <v>0</v>
      </c>
      <c r="G180" s="10">
        <f t="shared" si="37"/>
        <v>0</v>
      </c>
      <c r="H180" s="10">
        <f t="shared" si="35"/>
        <v>2</v>
      </c>
    </row>
    <row r="181" spans="1:8" ht="15" customHeight="1">
      <c r="A181" s="25" t="s">
        <v>91</v>
      </c>
      <c r="B181" s="27">
        <v>0</v>
      </c>
      <c r="C181" s="27">
        <v>2</v>
      </c>
      <c r="D181" s="27">
        <f t="shared" si="36"/>
        <v>2</v>
      </c>
      <c r="E181" s="27">
        <v>0</v>
      </c>
      <c r="F181" s="27">
        <v>0</v>
      </c>
      <c r="G181" s="10">
        <f t="shared" si="37"/>
        <v>0</v>
      </c>
      <c r="H181" s="10">
        <f t="shared" si="35"/>
        <v>2</v>
      </c>
    </row>
    <row r="182" spans="1:8" ht="15" customHeight="1">
      <c r="A182" s="25" t="s">
        <v>90</v>
      </c>
      <c r="B182" s="27">
        <v>2</v>
      </c>
      <c r="C182" s="27">
        <v>0</v>
      </c>
      <c r="D182" s="27">
        <f t="shared" si="36"/>
        <v>2</v>
      </c>
      <c r="E182" s="27">
        <v>0</v>
      </c>
      <c r="F182" s="27">
        <v>0</v>
      </c>
      <c r="G182" s="10">
        <f t="shared" si="37"/>
        <v>0</v>
      </c>
      <c r="H182" s="10">
        <f t="shared" si="35"/>
        <v>2</v>
      </c>
    </row>
    <row r="183" spans="1:8" ht="15" customHeight="1">
      <c r="A183" s="25" t="s">
        <v>89</v>
      </c>
      <c r="B183" s="27">
        <v>2</v>
      </c>
      <c r="C183" s="27">
        <v>2</v>
      </c>
      <c r="D183" s="27">
        <f t="shared" si="36"/>
        <v>4</v>
      </c>
      <c r="E183" s="27">
        <v>0</v>
      </c>
      <c r="F183" s="27">
        <v>0</v>
      </c>
      <c r="G183" s="10">
        <f t="shared" si="37"/>
        <v>0</v>
      </c>
      <c r="H183" s="10">
        <f t="shared" si="35"/>
        <v>4</v>
      </c>
    </row>
    <row r="184" spans="1:8" ht="15" customHeight="1">
      <c r="A184" s="25" t="s">
        <v>88</v>
      </c>
      <c r="B184" s="27">
        <v>1</v>
      </c>
      <c r="C184" s="27">
        <v>2</v>
      </c>
      <c r="D184" s="27">
        <f t="shared" si="36"/>
        <v>3</v>
      </c>
      <c r="E184" s="27">
        <v>0</v>
      </c>
      <c r="F184" s="27">
        <v>0</v>
      </c>
      <c r="G184" s="10">
        <f t="shared" si="37"/>
        <v>0</v>
      </c>
      <c r="H184" s="10">
        <f t="shared" ref="H184:H215" si="38">SUM(D184,G184)</f>
        <v>3</v>
      </c>
    </row>
    <row r="185" spans="1:8" s="12" customFormat="1" ht="15" customHeight="1">
      <c r="A185" s="16" t="s">
        <v>87</v>
      </c>
      <c r="B185" s="15">
        <f t="shared" ref="B185:G185" si="39">SUM(B186:B186)</f>
        <v>65</v>
      </c>
      <c r="C185" s="15">
        <f t="shared" si="39"/>
        <v>91</v>
      </c>
      <c r="D185" s="15">
        <f t="shared" si="39"/>
        <v>156</v>
      </c>
      <c r="E185" s="15">
        <f t="shared" si="39"/>
        <v>60</v>
      </c>
      <c r="F185" s="15">
        <f t="shared" si="39"/>
        <v>105</v>
      </c>
      <c r="G185" s="10">
        <f t="shared" si="39"/>
        <v>165</v>
      </c>
      <c r="H185" s="15">
        <f t="shared" si="38"/>
        <v>321</v>
      </c>
    </row>
    <row r="186" spans="1:8" ht="15" customHeight="1">
      <c r="A186" s="33" t="s">
        <v>86</v>
      </c>
      <c r="B186" s="36">
        <f t="shared" ref="B186:G186" si="40">SUM(B187:B189)</f>
        <v>65</v>
      </c>
      <c r="C186" s="36">
        <f t="shared" si="40"/>
        <v>91</v>
      </c>
      <c r="D186" s="36">
        <f t="shared" si="40"/>
        <v>156</v>
      </c>
      <c r="E186" s="36">
        <f t="shared" si="40"/>
        <v>60</v>
      </c>
      <c r="F186" s="36">
        <f t="shared" si="40"/>
        <v>105</v>
      </c>
      <c r="G186" s="27">
        <f t="shared" si="40"/>
        <v>165</v>
      </c>
      <c r="H186" s="15">
        <f t="shared" si="38"/>
        <v>321</v>
      </c>
    </row>
    <row r="187" spans="1:8" ht="15" customHeight="1">
      <c r="A187" s="25" t="s">
        <v>85</v>
      </c>
      <c r="B187" s="27">
        <v>56</v>
      </c>
      <c r="C187" s="27">
        <v>83</v>
      </c>
      <c r="D187" s="27">
        <f>SUM(B187:C187)</f>
        <v>139</v>
      </c>
      <c r="E187" s="27">
        <v>55</v>
      </c>
      <c r="F187" s="27">
        <v>96</v>
      </c>
      <c r="G187" s="27">
        <f>SUM(E187:F187)</f>
        <v>151</v>
      </c>
      <c r="H187" s="10">
        <f t="shared" si="38"/>
        <v>290</v>
      </c>
    </row>
    <row r="188" spans="1:8" ht="15" customHeight="1">
      <c r="A188" s="25" t="s">
        <v>84</v>
      </c>
      <c r="B188" s="27">
        <v>5</v>
      </c>
      <c r="C188" s="27">
        <v>1</v>
      </c>
      <c r="D188" s="27">
        <f>SUM(B188:C188)</f>
        <v>6</v>
      </c>
      <c r="E188" s="27">
        <v>0</v>
      </c>
      <c r="F188" s="27">
        <v>0</v>
      </c>
      <c r="G188" s="27">
        <f>SUM(E188:F188)</f>
        <v>0</v>
      </c>
      <c r="H188" s="10">
        <f t="shared" si="38"/>
        <v>6</v>
      </c>
    </row>
    <row r="189" spans="1:8" ht="15" customHeight="1">
      <c r="A189" s="25" t="s">
        <v>83</v>
      </c>
      <c r="B189" s="27">
        <v>4</v>
      </c>
      <c r="C189" s="27">
        <v>7</v>
      </c>
      <c r="D189" s="27">
        <f>SUM(B189:C189)</f>
        <v>11</v>
      </c>
      <c r="E189" s="27">
        <v>5</v>
      </c>
      <c r="F189" s="27">
        <v>9</v>
      </c>
      <c r="G189" s="27">
        <f>SUM(E189:F189)</f>
        <v>14</v>
      </c>
      <c r="H189" s="10">
        <f t="shared" si="38"/>
        <v>25</v>
      </c>
    </row>
    <row r="190" spans="1:8" ht="15" customHeight="1">
      <c r="A190" s="16" t="s">
        <v>82</v>
      </c>
      <c r="B190" s="36">
        <f>SUM(B191)</f>
        <v>6</v>
      </c>
      <c r="C190" s="36">
        <f>SUM(C191)</f>
        <v>13</v>
      </c>
      <c r="D190" s="36">
        <f>SUM(B190:C190)</f>
        <v>19</v>
      </c>
      <c r="E190" s="36">
        <f>SUM(E191)</f>
        <v>4</v>
      </c>
      <c r="F190" s="36">
        <f>SUM(F191)</f>
        <v>19</v>
      </c>
      <c r="G190" s="27">
        <f>SUM(G191)</f>
        <v>23</v>
      </c>
      <c r="H190" s="36">
        <f>SUM(H191)</f>
        <v>42</v>
      </c>
    </row>
    <row r="191" spans="1:8" ht="15" customHeight="1">
      <c r="A191" s="20" t="s">
        <v>81</v>
      </c>
      <c r="B191" s="36">
        <f t="shared" ref="B191:H191" si="41">SUM(B192:B200)</f>
        <v>6</v>
      </c>
      <c r="C191" s="36">
        <f t="shared" si="41"/>
        <v>13</v>
      </c>
      <c r="D191" s="36">
        <f t="shared" si="41"/>
        <v>19</v>
      </c>
      <c r="E191" s="36">
        <f t="shared" si="41"/>
        <v>4</v>
      </c>
      <c r="F191" s="36">
        <f t="shared" si="41"/>
        <v>19</v>
      </c>
      <c r="G191" s="27">
        <f t="shared" si="41"/>
        <v>23</v>
      </c>
      <c r="H191" s="36">
        <f t="shared" si="41"/>
        <v>42</v>
      </c>
    </row>
    <row r="192" spans="1:8" ht="15" customHeight="1">
      <c r="A192" s="19" t="s">
        <v>80</v>
      </c>
      <c r="B192" s="27">
        <v>4</v>
      </c>
      <c r="C192" s="27">
        <v>4</v>
      </c>
      <c r="D192" s="27">
        <f t="shared" ref="D192:D200" si="42">SUM(B192:C192)</f>
        <v>8</v>
      </c>
      <c r="E192" s="27">
        <v>2</v>
      </c>
      <c r="F192" s="27">
        <v>1</v>
      </c>
      <c r="G192" s="27">
        <f t="shared" ref="G192:G200" si="43">SUM(E192:F192)</f>
        <v>3</v>
      </c>
      <c r="H192" s="27">
        <f t="shared" ref="H192:H218" si="44">SUM(D192,G192)</f>
        <v>11</v>
      </c>
    </row>
    <row r="193" spans="1:8" ht="15" customHeight="1">
      <c r="A193" s="19" t="s">
        <v>79</v>
      </c>
      <c r="B193" s="27">
        <v>0</v>
      </c>
      <c r="C193" s="27">
        <v>0</v>
      </c>
      <c r="D193" s="27">
        <f t="shared" si="42"/>
        <v>0</v>
      </c>
      <c r="E193" s="27">
        <v>0</v>
      </c>
      <c r="F193" s="27">
        <v>5</v>
      </c>
      <c r="G193" s="27">
        <f t="shared" si="43"/>
        <v>5</v>
      </c>
      <c r="H193" s="27">
        <f t="shared" si="44"/>
        <v>5</v>
      </c>
    </row>
    <row r="194" spans="1:8" ht="15" customHeight="1">
      <c r="A194" s="19" t="s">
        <v>78</v>
      </c>
      <c r="B194" s="27">
        <v>1</v>
      </c>
      <c r="C194" s="27">
        <v>1</v>
      </c>
      <c r="D194" s="27">
        <f t="shared" si="42"/>
        <v>2</v>
      </c>
      <c r="E194" s="27">
        <v>0</v>
      </c>
      <c r="F194" s="27">
        <v>1</v>
      </c>
      <c r="G194" s="27">
        <f t="shared" si="43"/>
        <v>1</v>
      </c>
      <c r="H194" s="27">
        <f t="shared" si="44"/>
        <v>3</v>
      </c>
    </row>
    <row r="195" spans="1:8" ht="15" customHeight="1">
      <c r="A195" s="19" t="s">
        <v>77</v>
      </c>
      <c r="B195" s="27">
        <v>0</v>
      </c>
      <c r="C195" s="27">
        <v>2</v>
      </c>
      <c r="D195" s="27">
        <f t="shared" si="42"/>
        <v>2</v>
      </c>
      <c r="E195" s="27">
        <v>1</v>
      </c>
      <c r="F195" s="27">
        <v>0</v>
      </c>
      <c r="G195" s="27">
        <f t="shared" si="43"/>
        <v>1</v>
      </c>
      <c r="H195" s="27">
        <f t="shared" si="44"/>
        <v>3</v>
      </c>
    </row>
    <row r="196" spans="1:8" ht="15" customHeight="1">
      <c r="A196" s="19" t="s">
        <v>76</v>
      </c>
      <c r="B196" s="27">
        <v>0</v>
      </c>
      <c r="C196" s="27">
        <v>0</v>
      </c>
      <c r="D196" s="27">
        <f t="shared" si="42"/>
        <v>0</v>
      </c>
      <c r="E196" s="27">
        <v>0</v>
      </c>
      <c r="F196" s="27">
        <v>1</v>
      </c>
      <c r="G196" s="27">
        <f t="shared" si="43"/>
        <v>1</v>
      </c>
      <c r="H196" s="27">
        <f t="shared" si="44"/>
        <v>1</v>
      </c>
    </row>
    <row r="197" spans="1:8" ht="15" customHeight="1">
      <c r="A197" s="19" t="s">
        <v>75</v>
      </c>
      <c r="B197" s="27">
        <v>0</v>
      </c>
      <c r="C197" s="27">
        <v>0</v>
      </c>
      <c r="D197" s="27">
        <f t="shared" si="42"/>
        <v>0</v>
      </c>
      <c r="E197" s="27">
        <v>1</v>
      </c>
      <c r="F197" s="27">
        <v>4</v>
      </c>
      <c r="G197" s="27">
        <f t="shared" si="43"/>
        <v>5</v>
      </c>
      <c r="H197" s="27">
        <f t="shared" si="44"/>
        <v>5</v>
      </c>
    </row>
    <row r="198" spans="1:8" ht="15" customHeight="1">
      <c r="A198" s="19" t="s">
        <v>74</v>
      </c>
      <c r="B198" s="27">
        <v>1</v>
      </c>
      <c r="C198" s="27">
        <v>2</v>
      </c>
      <c r="D198" s="27">
        <f t="shared" si="42"/>
        <v>3</v>
      </c>
      <c r="E198" s="27">
        <v>0</v>
      </c>
      <c r="F198" s="27">
        <v>2</v>
      </c>
      <c r="G198" s="27">
        <f t="shared" si="43"/>
        <v>2</v>
      </c>
      <c r="H198" s="27">
        <f t="shared" si="44"/>
        <v>5</v>
      </c>
    </row>
    <row r="199" spans="1:8" ht="15" customHeight="1">
      <c r="A199" s="19" t="s">
        <v>73</v>
      </c>
      <c r="B199" s="27">
        <v>0</v>
      </c>
      <c r="C199" s="27">
        <v>1</v>
      </c>
      <c r="D199" s="27">
        <f t="shared" si="42"/>
        <v>1</v>
      </c>
      <c r="E199" s="27">
        <v>0</v>
      </c>
      <c r="F199" s="27">
        <v>3</v>
      </c>
      <c r="G199" s="27">
        <f t="shared" si="43"/>
        <v>3</v>
      </c>
      <c r="H199" s="27">
        <f t="shared" si="44"/>
        <v>4</v>
      </c>
    </row>
    <row r="200" spans="1:8" ht="15" customHeight="1">
      <c r="A200" s="19" t="s">
        <v>72</v>
      </c>
      <c r="B200" s="27">
        <v>0</v>
      </c>
      <c r="C200" s="27">
        <v>3</v>
      </c>
      <c r="D200" s="27">
        <f t="shared" si="42"/>
        <v>3</v>
      </c>
      <c r="E200" s="27">
        <v>0</v>
      </c>
      <c r="F200" s="27">
        <v>2</v>
      </c>
      <c r="G200" s="27">
        <f t="shared" si="43"/>
        <v>2</v>
      </c>
      <c r="H200" s="27">
        <f t="shared" si="44"/>
        <v>5</v>
      </c>
    </row>
    <row r="201" spans="1:8" s="12" customFormat="1" ht="15" customHeight="1">
      <c r="A201" s="16" t="s">
        <v>71</v>
      </c>
      <c r="B201" s="15">
        <f t="shared" ref="B201:G201" si="45">B202</f>
        <v>2</v>
      </c>
      <c r="C201" s="15">
        <f t="shared" si="45"/>
        <v>5</v>
      </c>
      <c r="D201" s="15">
        <f t="shared" si="45"/>
        <v>7</v>
      </c>
      <c r="E201" s="15">
        <f t="shared" si="45"/>
        <v>2</v>
      </c>
      <c r="F201" s="15">
        <f t="shared" si="45"/>
        <v>5</v>
      </c>
      <c r="G201" s="15">
        <f t="shared" si="45"/>
        <v>7</v>
      </c>
      <c r="H201" s="15">
        <f t="shared" si="44"/>
        <v>14</v>
      </c>
    </row>
    <row r="202" spans="1:8" s="12" customFormat="1" ht="15" customHeight="1">
      <c r="A202" s="46" t="s">
        <v>70</v>
      </c>
      <c r="B202" s="15">
        <f t="shared" ref="B202:G202" si="46">SUM(B203)</f>
        <v>2</v>
      </c>
      <c r="C202" s="15">
        <f t="shared" si="46"/>
        <v>5</v>
      </c>
      <c r="D202" s="15">
        <f t="shared" si="46"/>
        <v>7</v>
      </c>
      <c r="E202" s="15">
        <f t="shared" si="46"/>
        <v>2</v>
      </c>
      <c r="F202" s="15">
        <f t="shared" si="46"/>
        <v>5</v>
      </c>
      <c r="G202" s="15">
        <f t="shared" si="46"/>
        <v>7</v>
      </c>
      <c r="H202" s="15">
        <f t="shared" si="44"/>
        <v>14</v>
      </c>
    </row>
    <row r="203" spans="1:8" ht="15" customHeight="1">
      <c r="A203" s="45" t="s">
        <v>69</v>
      </c>
      <c r="B203" s="27">
        <v>2</v>
      </c>
      <c r="C203" s="27">
        <v>5</v>
      </c>
      <c r="D203" s="27">
        <f>SUM(B203:C203)</f>
        <v>7</v>
      </c>
      <c r="E203" s="44">
        <v>2</v>
      </c>
      <c r="F203" s="44">
        <v>5</v>
      </c>
      <c r="G203" s="27">
        <f>SUM(E203:F203)</f>
        <v>7</v>
      </c>
      <c r="H203" s="10">
        <f t="shared" si="44"/>
        <v>14</v>
      </c>
    </row>
    <row r="204" spans="1:8" s="12" customFormat="1" ht="15" customHeight="1">
      <c r="A204" s="37" t="s">
        <v>68</v>
      </c>
      <c r="B204" s="15">
        <f>SUM(B205,B207,B209,B211,B213)</f>
        <v>72</v>
      </c>
      <c r="C204" s="15">
        <f>SUM(C205,C207,C209,C211,C213)</f>
        <v>37</v>
      </c>
      <c r="D204" s="15">
        <f>SUM(B204:C204)</f>
        <v>109</v>
      </c>
      <c r="E204" s="15">
        <f>SUM(E205,E207,E209,E211,E213)</f>
        <v>9</v>
      </c>
      <c r="F204" s="15">
        <f>SUM(F205,F207,F209,F211,F213)</f>
        <v>10</v>
      </c>
      <c r="G204" s="15">
        <f>SUM(G205,G207,G209,G211,G213)</f>
        <v>19</v>
      </c>
      <c r="H204" s="15">
        <f t="shared" si="44"/>
        <v>128</v>
      </c>
    </row>
    <row r="205" spans="1:8" ht="15" customHeight="1">
      <c r="A205" s="24" t="s">
        <v>67</v>
      </c>
      <c r="B205" s="32">
        <f>SUM(B206)</f>
        <v>26</v>
      </c>
      <c r="C205" s="32">
        <f>SUM(C206)</f>
        <v>7</v>
      </c>
      <c r="D205" s="15">
        <f>SUM(B205:C205)</f>
        <v>33</v>
      </c>
      <c r="E205" s="32">
        <f>SUM(E206)</f>
        <v>1</v>
      </c>
      <c r="F205" s="32">
        <f>SUM(F206)</f>
        <v>1</v>
      </c>
      <c r="G205" s="32">
        <f>SUM(G206)</f>
        <v>2</v>
      </c>
      <c r="H205" s="15">
        <f t="shared" si="44"/>
        <v>35</v>
      </c>
    </row>
    <row r="206" spans="1:8" ht="15" customHeight="1">
      <c r="A206" s="25" t="s">
        <v>66</v>
      </c>
      <c r="B206" s="22">
        <v>26</v>
      </c>
      <c r="C206" s="22">
        <v>7</v>
      </c>
      <c r="D206" s="27">
        <f>SUM(B206:C206)</f>
        <v>33</v>
      </c>
      <c r="E206" s="44">
        <v>1</v>
      </c>
      <c r="F206" s="44">
        <v>1</v>
      </c>
      <c r="G206" s="44">
        <f>SUM(E206:F206)</f>
        <v>2</v>
      </c>
      <c r="H206" s="10">
        <f t="shared" si="44"/>
        <v>35</v>
      </c>
    </row>
    <row r="207" spans="1:8" ht="15" customHeight="1">
      <c r="A207" s="24" t="s">
        <v>65</v>
      </c>
      <c r="B207" s="32">
        <f t="shared" ref="B207:G207" si="47">SUM(B208)</f>
        <v>7</v>
      </c>
      <c r="C207" s="32">
        <f t="shared" si="47"/>
        <v>2</v>
      </c>
      <c r="D207" s="32">
        <f t="shared" si="47"/>
        <v>9</v>
      </c>
      <c r="E207" s="32">
        <f t="shared" si="47"/>
        <v>1</v>
      </c>
      <c r="F207" s="32">
        <f t="shared" si="47"/>
        <v>0</v>
      </c>
      <c r="G207" s="32">
        <f t="shared" si="47"/>
        <v>1</v>
      </c>
      <c r="H207" s="32">
        <f t="shared" si="44"/>
        <v>10</v>
      </c>
    </row>
    <row r="208" spans="1:8" ht="15" customHeight="1">
      <c r="A208" s="25" t="s">
        <v>64</v>
      </c>
      <c r="B208" s="22">
        <v>7</v>
      </c>
      <c r="C208" s="22">
        <v>2</v>
      </c>
      <c r="D208" s="27">
        <f>SUM(B208:C208)</f>
        <v>9</v>
      </c>
      <c r="E208" s="44">
        <v>1</v>
      </c>
      <c r="F208" s="44">
        <v>0</v>
      </c>
      <c r="G208" s="27">
        <f>SUM(E208:F208)</f>
        <v>1</v>
      </c>
      <c r="H208" s="10">
        <f t="shared" si="44"/>
        <v>10</v>
      </c>
    </row>
    <row r="209" spans="1:8" ht="15" customHeight="1">
      <c r="A209" s="24" t="s">
        <v>63</v>
      </c>
      <c r="B209" s="32">
        <f t="shared" ref="B209:G209" si="48">SUM(B210)</f>
        <v>15</v>
      </c>
      <c r="C209" s="32">
        <f t="shared" si="48"/>
        <v>12</v>
      </c>
      <c r="D209" s="32">
        <f t="shared" si="48"/>
        <v>27</v>
      </c>
      <c r="E209" s="32">
        <f t="shared" si="48"/>
        <v>0</v>
      </c>
      <c r="F209" s="32">
        <f t="shared" si="48"/>
        <v>0</v>
      </c>
      <c r="G209" s="32">
        <f t="shared" si="48"/>
        <v>0</v>
      </c>
      <c r="H209" s="32">
        <f t="shared" si="44"/>
        <v>27</v>
      </c>
    </row>
    <row r="210" spans="1:8" ht="15" customHeight="1">
      <c r="A210" s="25" t="s">
        <v>62</v>
      </c>
      <c r="B210" s="22">
        <v>15</v>
      </c>
      <c r="C210" s="22">
        <v>12</v>
      </c>
      <c r="D210" s="27">
        <f>SUM(B210:C210)</f>
        <v>27</v>
      </c>
      <c r="E210" s="44">
        <v>0</v>
      </c>
      <c r="F210" s="44">
        <v>0</v>
      </c>
      <c r="G210" s="27">
        <f>SUM(E210:F210)</f>
        <v>0</v>
      </c>
      <c r="H210" s="10">
        <f t="shared" si="44"/>
        <v>27</v>
      </c>
    </row>
    <row r="211" spans="1:8" ht="15" customHeight="1">
      <c r="A211" s="24" t="s">
        <v>61</v>
      </c>
      <c r="B211" s="32">
        <f>SUM(B212:B212)</f>
        <v>17</v>
      </c>
      <c r="C211" s="32">
        <f>SUM(C212:C212)</f>
        <v>7</v>
      </c>
      <c r="D211" s="32">
        <f>SUM(D212:D212)</f>
        <v>24</v>
      </c>
      <c r="E211" s="32">
        <f>SUM(E212:E212)</f>
        <v>1</v>
      </c>
      <c r="F211" s="32">
        <f>SUM(F212:F212)</f>
        <v>0</v>
      </c>
      <c r="G211" s="32">
        <f>SUM(G212)</f>
        <v>1</v>
      </c>
      <c r="H211" s="15">
        <f t="shared" si="44"/>
        <v>25</v>
      </c>
    </row>
    <row r="212" spans="1:8" s="12" customFormat="1" ht="15" customHeight="1">
      <c r="A212" s="25" t="s">
        <v>60</v>
      </c>
      <c r="B212" s="10">
        <v>17</v>
      </c>
      <c r="C212" s="10">
        <v>7</v>
      </c>
      <c r="D212" s="10">
        <f>SUM(B212:C212)</f>
        <v>24</v>
      </c>
      <c r="E212" s="10">
        <v>1</v>
      </c>
      <c r="F212" s="10">
        <v>0</v>
      </c>
      <c r="G212" s="10">
        <f>SUM(E212:F212)</f>
        <v>1</v>
      </c>
      <c r="H212" s="10">
        <f t="shared" si="44"/>
        <v>25</v>
      </c>
    </row>
    <row r="213" spans="1:8" s="12" customFormat="1" ht="15" customHeight="1">
      <c r="A213" s="24" t="s">
        <v>59</v>
      </c>
      <c r="B213" s="32">
        <f t="shared" ref="B213:G213" si="49">SUM(B214:B215)</f>
        <v>7</v>
      </c>
      <c r="C213" s="32">
        <f t="shared" si="49"/>
        <v>9</v>
      </c>
      <c r="D213" s="32">
        <f t="shared" si="49"/>
        <v>16</v>
      </c>
      <c r="E213" s="32">
        <f t="shared" si="49"/>
        <v>6</v>
      </c>
      <c r="F213" s="32">
        <f t="shared" si="49"/>
        <v>9</v>
      </c>
      <c r="G213" s="32">
        <f t="shared" si="49"/>
        <v>15</v>
      </c>
      <c r="H213" s="15">
        <f t="shared" si="44"/>
        <v>31</v>
      </c>
    </row>
    <row r="214" spans="1:8" s="12" customFormat="1" ht="15" customHeight="1">
      <c r="A214" s="25" t="s">
        <v>58</v>
      </c>
      <c r="B214" s="10">
        <v>3</v>
      </c>
      <c r="C214" s="10">
        <v>3</v>
      </c>
      <c r="D214" s="10">
        <f>SUM(B214:C214)</f>
        <v>6</v>
      </c>
      <c r="E214" s="43">
        <v>3</v>
      </c>
      <c r="F214" s="43">
        <v>2</v>
      </c>
      <c r="G214" s="10">
        <f>SUM(E214:F214)</f>
        <v>5</v>
      </c>
      <c r="H214" s="10">
        <f t="shared" si="44"/>
        <v>11</v>
      </c>
    </row>
    <row r="215" spans="1:8" s="12" customFormat="1" ht="15" customHeight="1">
      <c r="A215" s="25" t="s">
        <v>57</v>
      </c>
      <c r="B215" s="10">
        <v>4</v>
      </c>
      <c r="C215" s="10">
        <v>6</v>
      </c>
      <c r="D215" s="10">
        <f>SUM(B215:C215)</f>
        <v>10</v>
      </c>
      <c r="E215" s="43">
        <v>3</v>
      </c>
      <c r="F215" s="43">
        <v>7</v>
      </c>
      <c r="G215" s="10">
        <f>SUM(E215:F215)</f>
        <v>10</v>
      </c>
      <c r="H215" s="10">
        <f t="shared" si="44"/>
        <v>20</v>
      </c>
    </row>
    <row r="216" spans="1:8" ht="15" customHeight="1">
      <c r="A216" s="42" t="s">
        <v>56</v>
      </c>
      <c r="B216" s="15">
        <f t="shared" ref="B216:G216" si="50">B217</f>
        <v>9</v>
      </c>
      <c r="C216" s="15">
        <f t="shared" si="50"/>
        <v>0</v>
      </c>
      <c r="D216" s="15">
        <f t="shared" si="50"/>
        <v>9</v>
      </c>
      <c r="E216" s="15">
        <f t="shared" si="50"/>
        <v>24</v>
      </c>
      <c r="F216" s="15">
        <f t="shared" si="50"/>
        <v>0</v>
      </c>
      <c r="G216" s="15">
        <f t="shared" si="50"/>
        <v>24</v>
      </c>
      <c r="H216" s="15">
        <f t="shared" si="44"/>
        <v>33</v>
      </c>
    </row>
    <row r="217" spans="1:8" ht="15" customHeight="1">
      <c r="A217" s="24" t="s">
        <v>55</v>
      </c>
      <c r="B217" s="15">
        <f t="shared" ref="B217:G217" si="51">SUM(B218)</f>
        <v>9</v>
      </c>
      <c r="C217" s="15">
        <f t="shared" si="51"/>
        <v>0</v>
      </c>
      <c r="D217" s="15">
        <f t="shared" si="51"/>
        <v>9</v>
      </c>
      <c r="E217" s="15">
        <f t="shared" si="51"/>
        <v>24</v>
      </c>
      <c r="F217" s="15">
        <f t="shared" si="51"/>
        <v>0</v>
      </c>
      <c r="G217" s="15">
        <f t="shared" si="51"/>
        <v>24</v>
      </c>
      <c r="H217" s="15">
        <f t="shared" si="44"/>
        <v>33</v>
      </c>
    </row>
    <row r="218" spans="1:8" ht="15" customHeight="1">
      <c r="A218" s="25" t="s">
        <v>54</v>
      </c>
      <c r="B218" s="27">
        <v>9</v>
      </c>
      <c r="C218" s="27">
        <v>0</v>
      </c>
      <c r="D218" s="10">
        <f>SUM(B218:C218)</f>
        <v>9</v>
      </c>
      <c r="E218" s="27">
        <v>24</v>
      </c>
      <c r="F218" s="27">
        <v>0</v>
      </c>
      <c r="G218" s="10">
        <f>SUM(E218:F218)</f>
        <v>24</v>
      </c>
      <c r="H218" s="10">
        <f t="shared" si="44"/>
        <v>33</v>
      </c>
    </row>
    <row r="219" spans="1:8" ht="15" customHeight="1">
      <c r="A219" s="42" t="s">
        <v>53</v>
      </c>
      <c r="B219" s="15">
        <f t="shared" ref="B219:H219" si="52">SUM(B220,B222,B224)</f>
        <v>9</v>
      </c>
      <c r="C219" s="15">
        <f t="shared" si="52"/>
        <v>13</v>
      </c>
      <c r="D219" s="15">
        <f t="shared" si="52"/>
        <v>22</v>
      </c>
      <c r="E219" s="15">
        <f t="shared" si="52"/>
        <v>8</v>
      </c>
      <c r="F219" s="15">
        <f t="shared" si="52"/>
        <v>17</v>
      </c>
      <c r="G219" s="15">
        <f t="shared" si="52"/>
        <v>25</v>
      </c>
      <c r="H219" s="15">
        <f t="shared" si="52"/>
        <v>47</v>
      </c>
    </row>
    <row r="220" spans="1:8" ht="15" customHeight="1">
      <c r="A220" s="41" t="s">
        <v>52</v>
      </c>
      <c r="B220" s="15">
        <f t="shared" ref="B220:H220" si="53">SUM(B221)</f>
        <v>2</v>
      </c>
      <c r="C220" s="15">
        <f t="shared" si="53"/>
        <v>10</v>
      </c>
      <c r="D220" s="15">
        <f t="shared" si="53"/>
        <v>12</v>
      </c>
      <c r="E220" s="15">
        <f t="shared" si="53"/>
        <v>2</v>
      </c>
      <c r="F220" s="15">
        <f t="shared" si="53"/>
        <v>8</v>
      </c>
      <c r="G220" s="15">
        <f t="shared" si="53"/>
        <v>10</v>
      </c>
      <c r="H220" s="15">
        <f t="shared" si="53"/>
        <v>22</v>
      </c>
    </row>
    <row r="221" spans="1:8" ht="15" customHeight="1">
      <c r="A221" s="40" t="s">
        <v>51</v>
      </c>
      <c r="B221" s="10">
        <v>2</v>
      </c>
      <c r="C221" s="10">
        <v>10</v>
      </c>
      <c r="D221" s="10">
        <f>SUM(B221:C221)</f>
        <v>12</v>
      </c>
      <c r="E221" s="10">
        <v>2</v>
      </c>
      <c r="F221" s="10">
        <v>8</v>
      </c>
      <c r="G221" s="10">
        <f>SUM(E221:F221)</f>
        <v>10</v>
      </c>
      <c r="H221" s="10">
        <f>SUM(D221,G221)</f>
        <v>22</v>
      </c>
    </row>
    <row r="222" spans="1:8" ht="15" customHeight="1">
      <c r="A222" s="39" t="s">
        <v>50</v>
      </c>
      <c r="B222" s="15">
        <f t="shared" ref="B222:G222" si="54">SUM(B223)</f>
        <v>4</v>
      </c>
      <c r="C222" s="15">
        <f t="shared" si="54"/>
        <v>3</v>
      </c>
      <c r="D222" s="15">
        <f t="shared" si="54"/>
        <v>7</v>
      </c>
      <c r="E222" s="15">
        <f t="shared" si="54"/>
        <v>0</v>
      </c>
      <c r="F222" s="15">
        <f t="shared" si="54"/>
        <v>0</v>
      </c>
      <c r="G222" s="15">
        <f t="shared" si="54"/>
        <v>0</v>
      </c>
      <c r="H222" s="15">
        <f>SUM(D222,G222)</f>
        <v>7</v>
      </c>
    </row>
    <row r="223" spans="1:8" ht="15" customHeight="1">
      <c r="A223" s="38" t="s">
        <v>50</v>
      </c>
      <c r="B223" s="27">
        <v>4</v>
      </c>
      <c r="C223" s="27">
        <v>3</v>
      </c>
      <c r="D223" s="27">
        <f>SUM(B223:C223)</f>
        <v>7</v>
      </c>
      <c r="E223" s="27">
        <v>0</v>
      </c>
      <c r="F223" s="27">
        <v>0</v>
      </c>
      <c r="G223" s="27">
        <f>SUM(E223:F223)</f>
        <v>0</v>
      </c>
      <c r="H223" s="10">
        <f>SUM(D223,G223)</f>
        <v>7</v>
      </c>
    </row>
    <row r="224" spans="1:8" ht="15" customHeight="1">
      <c r="A224" s="24" t="s">
        <v>49</v>
      </c>
      <c r="B224" s="36">
        <f t="shared" ref="B224:H224" si="55">SUM(B225)</f>
        <v>3</v>
      </c>
      <c r="C224" s="36">
        <f t="shared" si="55"/>
        <v>0</v>
      </c>
      <c r="D224" s="36">
        <f t="shared" si="55"/>
        <v>3</v>
      </c>
      <c r="E224" s="36">
        <f t="shared" si="55"/>
        <v>6</v>
      </c>
      <c r="F224" s="36">
        <f t="shared" si="55"/>
        <v>9</v>
      </c>
      <c r="G224" s="36">
        <f t="shared" si="55"/>
        <v>15</v>
      </c>
      <c r="H224" s="36">
        <f t="shared" si="55"/>
        <v>18</v>
      </c>
    </row>
    <row r="225" spans="1:8" ht="15" customHeight="1">
      <c r="A225" s="19" t="s">
        <v>48</v>
      </c>
      <c r="B225" s="27">
        <v>3</v>
      </c>
      <c r="C225" s="27">
        <v>0</v>
      </c>
      <c r="D225" s="27">
        <f>SUM(B225:C225)</f>
        <v>3</v>
      </c>
      <c r="E225" s="27">
        <v>6</v>
      </c>
      <c r="F225" s="27">
        <v>9</v>
      </c>
      <c r="G225" s="27">
        <f>SUM(E225:F225)</f>
        <v>15</v>
      </c>
      <c r="H225" s="10">
        <f>SUM(G225,D225)</f>
        <v>18</v>
      </c>
    </row>
    <row r="226" spans="1:8" s="12" customFormat="1" ht="15" customHeight="1">
      <c r="A226" s="37" t="s">
        <v>47</v>
      </c>
      <c r="B226" s="15">
        <f t="shared" ref="B226:H226" si="56">SUM(B227,B229,B231,B233)</f>
        <v>9</v>
      </c>
      <c r="C226" s="15">
        <f t="shared" si="56"/>
        <v>33</v>
      </c>
      <c r="D226" s="15">
        <f t="shared" si="56"/>
        <v>42</v>
      </c>
      <c r="E226" s="15">
        <f t="shared" si="56"/>
        <v>7</v>
      </c>
      <c r="F226" s="15">
        <f t="shared" si="56"/>
        <v>23</v>
      </c>
      <c r="G226" s="15">
        <f t="shared" si="56"/>
        <v>30</v>
      </c>
      <c r="H226" s="15">
        <f t="shared" si="56"/>
        <v>72</v>
      </c>
    </row>
    <row r="227" spans="1:8" s="12" customFormat="1" ht="15" customHeight="1">
      <c r="A227" s="24" t="s">
        <v>46</v>
      </c>
      <c r="B227" s="15">
        <f t="shared" ref="B227:H227" si="57">B228</f>
        <v>1</v>
      </c>
      <c r="C227" s="15">
        <f t="shared" si="57"/>
        <v>10</v>
      </c>
      <c r="D227" s="15">
        <f t="shared" si="57"/>
        <v>11</v>
      </c>
      <c r="E227" s="15">
        <f t="shared" si="57"/>
        <v>3</v>
      </c>
      <c r="F227" s="15">
        <f t="shared" si="57"/>
        <v>9</v>
      </c>
      <c r="G227" s="15">
        <f t="shared" si="57"/>
        <v>12</v>
      </c>
      <c r="H227" s="15">
        <f t="shared" si="57"/>
        <v>23</v>
      </c>
    </row>
    <row r="228" spans="1:8" ht="15" customHeight="1">
      <c r="A228" s="35" t="s">
        <v>45</v>
      </c>
      <c r="B228" s="22">
        <v>1</v>
      </c>
      <c r="C228" s="22">
        <v>10</v>
      </c>
      <c r="D228" s="27">
        <f t="shared" ref="D228:D234" si="58">SUM(B228:C228)</f>
        <v>11</v>
      </c>
      <c r="E228" s="22">
        <v>3</v>
      </c>
      <c r="F228" s="22">
        <v>9</v>
      </c>
      <c r="G228" s="27">
        <f t="shared" ref="G228:G234" si="59">SUM(E228:F228)</f>
        <v>12</v>
      </c>
      <c r="H228" s="10">
        <f t="shared" ref="H228:H266" si="60">SUM(D228,G228)</f>
        <v>23</v>
      </c>
    </row>
    <row r="229" spans="1:8" ht="15" customHeight="1">
      <c r="A229" s="24" t="s">
        <v>44</v>
      </c>
      <c r="B229" s="32">
        <f>B230</f>
        <v>4</v>
      </c>
      <c r="C229" s="32">
        <f>C230</f>
        <v>13</v>
      </c>
      <c r="D229" s="36">
        <f t="shared" si="58"/>
        <v>17</v>
      </c>
      <c r="E229" s="32">
        <f>E230</f>
        <v>4</v>
      </c>
      <c r="F229" s="32">
        <f>F230</f>
        <v>14</v>
      </c>
      <c r="G229" s="36">
        <f t="shared" si="59"/>
        <v>18</v>
      </c>
      <c r="H229" s="15">
        <f t="shared" si="60"/>
        <v>35</v>
      </c>
    </row>
    <row r="230" spans="1:8" ht="15" customHeight="1">
      <c r="A230" s="35" t="s">
        <v>43</v>
      </c>
      <c r="B230" s="22">
        <v>4</v>
      </c>
      <c r="C230" s="22">
        <v>13</v>
      </c>
      <c r="D230" s="27">
        <f t="shared" si="58"/>
        <v>17</v>
      </c>
      <c r="E230" s="22">
        <v>4</v>
      </c>
      <c r="F230" s="22">
        <v>14</v>
      </c>
      <c r="G230" s="27">
        <f t="shared" si="59"/>
        <v>18</v>
      </c>
      <c r="H230" s="10">
        <f t="shared" si="60"/>
        <v>35</v>
      </c>
    </row>
    <row r="231" spans="1:8" ht="15" customHeight="1">
      <c r="A231" s="24" t="s">
        <v>42</v>
      </c>
      <c r="B231" s="15">
        <f>B232</f>
        <v>3</v>
      </c>
      <c r="C231" s="15">
        <f>C232</f>
        <v>6</v>
      </c>
      <c r="D231" s="15">
        <f t="shared" si="58"/>
        <v>9</v>
      </c>
      <c r="E231" s="15">
        <f>E232</f>
        <v>0</v>
      </c>
      <c r="F231" s="15">
        <f>F232</f>
        <v>0</v>
      </c>
      <c r="G231" s="15">
        <f t="shared" si="59"/>
        <v>0</v>
      </c>
      <c r="H231" s="15">
        <f t="shared" si="60"/>
        <v>9</v>
      </c>
    </row>
    <row r="232" spans="1:8" ht="15" customHeight="1">
      <c r="A232" s="35" t="s">
        <v>41</v>
      </c>
      <c r="B232" s="22">
        <v>3</v>
      </c>
      <c r="C232" s="22">
        <v>6</v>
      </c>
      <c r="D232" s="27">
        <f t="shared" si="58"/>
        <v>9</v>
      </c>
      <c r="E232" s="22">
        <v>0</v>
      </c>
      <c r="F232" s="22">
        <v>0</v>
      </c>
      <c r="G232" s="27">
        <f t="shared" si="59"/>
        <v>0</v>
      </c>
      <c r="H232" s="10">
        <f t="shared" si="60"/>
        <v>9</v>
      </c>
    </row>
    <row r="233" spans="1:8" ht="15" customHeight="1">
      <c r="A233" s="24" t="s">
        <v>40</v>
      </c>
      <c r="B233" s="15">
        <v>1</v>
      </c>
      <c r="C233" s="15">
        <v>4</v>
      </c>
      <c r="D233" s="15">
        <f t="shared" si="58"/>
        <v>5</v>
      </c>
      <c r="E233" s="15">
        <f>E234</f>
        <v>0</v>
      </c>
      <c r="F233" s="15">
        <f>F234</f>
        <v>0</v>
      </c>
      <c r="G233" s="15">
        <f t="shared" si="59"/>
        <v>0</v>
      </c>
      <c r="H233" s="15">
        <f t="shared" si="60"/>
        <v>5</v>
      </c>
    </row>
    <row r="234" spans="1:8" ht="15" customHeight="1">
      <c r="A234" s="35" t="s">
        <v>39</v>
      </c>
      <c r="B234" s="22">
        <v>1</v>
      </c>
      <c r="C234" s="22">
        <v>4</v>
      </c>
      <c r="D234" s="27">
        <f t="shared" si="58"/>
        <v>5</v>
      </c>
      <c r="E234" s="22">
        <v>0</v>
      </c>
      <c r="F234" s="22">
        <v>0</v>
      </c>
      <c r="G234" s="27">
        <f t="shared" si="59"/>
        <v>0</v>
      </c>
      <c r="H234" s="10">
        <f t="shared" si="60"/>
        <v>5</v>
      </c>
    </row>
    <row r="235" spans="1:8" s="12" customFormat="1" ht="15" customHeight="1">
      <c r="A235" s="34" t="s">
        <v>38</v>
      </c>
      <c r="B235" s="15">
        <f t="shared" ref="B235:G235" si="61">SUM(B236,B238,B240,B242)</f>
        <v>16</v>
      </c>
      <c r="C235" s="15">
        <f t="shared" si="61"/>
        <v>25</v>
      </c>
      <c r="D235" s="15">
        <f t="shared" si="61"/>
        <v>41</v>
      </c>
      <c r="E235" s="15">
        <f t="shared" si="61"/>
        <v>25</v>
      </c>
      <c r="F235" s="15">
        <f t="shared" si="61"/>
        <v>62</v>
      </c>
      <c r="G235" s="15">
        <f t="shared" si="61"/>
        <v>87</v>
      </c>
      <c r="H235" s="28">
        <f t="shared" si="60"/>
        <v>128</v>
      </c>
    </row>
    <row r="236" spans="1:8" s="12" customFormat="1" ht="15" customHeight="1">
      <c r="A236" s="24" t="s">
        <v>37</v>
      </c>
      <c r="B236" s="15">
        <f t="shared" ref="B236:G236" si="62">SUM(B237)</f>
        <v>4</v>
      </c>
      <c r="C236" s="15">
        <f t="shared" si="62"/>
        <v>10</v>
      </c>
      <c r="D236" s="15">
        <f t="shared" si="62"/>
        <v>14</v>
      </c>
      <c r="E236" s="15">
        <f t="shared" si="62"/>
        <v>3</v>
      </c>
      <c r="F236" s="15">
        <f t="shared" si="62"/>
        <v>25</v>
      </c>
      <c r="G236" s="15">
        <f t="shared" si="62"/>
        <v>28</v>
      </c>
      <c r="H236" s="15">
        <f t="shared" si="60"/>
        <v>42</v>
      </c>
    </row>
    <row r="237" spans="1:8" ht="15" customHeight="1">
      <c r="A237" s="31" t="s">
        <v>36</v>
      </c>
      <c r="B237" s="30">
        <v>4</v>
      </c>
      <c r="C237" s="30">
        <v>10</v>
      </c>
      <c r="D237" s="27">
        <f>SUM(B237:C237)</f>
        <v>14</v>
      </c>
      <c r="E237" s="22">
        <v>3</v>
      </c>
      <c r="F237" s="22">
        <v>25</v>
      </c>
      <c r="G237" s="27">
        <f>SUM(E237:F237)</f>
        <v>28</v>
      </c>
      <c r="H237" s="10">
        <f t="shared" si="60"/>
        <v>42</v>
      </c>
    </row>
    <row r="238" spans="1:8" ht="15" customHeight="1">
      <c r="A238" s="33" t="s">
        <v>35</v>
      </c>
      <c r="B238" s="28">
        <f t="shared" ref="B238:G238" si="63">SUM(B239)</f>
        <v>2</v>
      </c>
      <c r="C238" s="28">
        <f t="shared" si="63"/>
        <v>9</v>
      </c>
      <c r="D238" s="28">
        <f t="shared" si="63"/>
        <v>11</v>
      </c>
      <c r="E238" s="28">
        <f t="shared" si="63"/>
        <v>6</v>
      </c>
      <c r="F238" s="28">
        <f t="shared" si="63"/>
        <v>16</v>
      </c>
      <c r="G238" s="28">
        <f t="shared" si="63"/>
        <v>22</v>
      </c>
      <c r="H238" s="28">
        <f t="shared" si="60"/>
        <v>33</v>
      </c>
    </row>
    <row r="239" spans="1:8" ht="15" customHeight="1">
      <c r="A239" s="31" t="s">
        <v>34</v>
      </c>
      <c r="B239" s="30">
        <v>2</v>
      </c>
      <c r="C239" s="30">
        <v>9</v>
      </c>
      <c r="D239" s="27">
        <f>SUM(B239:C239)</f>
        <v>11</v>
      </c>
      <c r="E239" s="22">
        <v>6</v>
      </c>
      <c r="F239" s="22">
        <v>16</v>
      </c>
      <c r="G239" s="27">
        <f>SUM(E239:F239)</f>
        <v>22</v>
      </c>
      <c r="H239" s="10">
        <f t="shared" si="60"/>
        <v>33</v>
      </c>
    </row>
    <row r="240" spans="1:8" ht="15" customHeight="1">
      <c r="A240" s="33" t="s">
        <v>33</v>
      </c>
      <c r="B240" s="28">
        <f t="shared" ref="B240:G240" si="64">B241</f>
        <v>0</v>
      </c>
      <c r="C240" s="28">
        <f t="shared" si="64"/>
        <v>1</v>
      </c>
      <c r="D240" s="28">
        <f t="shared" si="64"/>
        <v>1</v>
      </c>
      <c r="E240" s="32">
        <f t="shared" si="64"/>
        <v>12</v>
      </c>
      <c r="F240" s="32">
        <f t="shared" si="64"/>
        <v>18</v>
      </c>
      <c r="G240" s="32">
        <f t="shared" si="64"/>
        <v>30</v>
      </c>
      <c r="H240" s="28">
        <f t="shared" si="60"/>
        <v>31</v>
      </c>
    </row>
    <row r="241" spans="1:8" ht="15" customHeight="1">
      <c r="A241" s="31" t="s">
        <v>32</v>
      </c>
      <c r="B241" s="30">
        <v>0</v>
      </c>
      <c r="C241" s="30">
        <v>1</v>
      </c>
      <c r="D241" s="27">
        <f>SUM(B241:C241)</f>
        <v>1</v>
      </c>
      <c r="E241" s="22">
        <v>12</v>
      </c>
      <c r="F241" s="22">
        <v>18</v>
      </c>
      <c r="G241" s="27">
        <f>SUM(E241:F241)</f>
        <v>30</v>
      </c>
      <c r="H241" s="10">
        <f t="shared" si="60"/>
        <v>31</v>
      </c>
    </row>
    <row r="242" spans="1:8" s="12" customFormat="1" ht="15" customHeight="1">
      <c r="A242" s="29" t="s">
        <v>31</v>
      </c>
      <c r="B242" s="15">
        <f t="shared" ref="B242:G242" si="65">SUM(B243:B244)</f>
        <v>10</v>
      </c>
      <c r="C242" s="15">
        <f t="shared" si="65"/>
        <v>5</v>
      </c>
      <c r="D242" s="15">
        <f t="shared" si="65"/>
        <v>15</v>
      </c>
      <c r="E242" s="15">
        <f t="shared" si="65"/>
        <v>4</v>
      </c>
      <c r="F242" s="15">
        <f t="shared" si="65"/>
        <v>3</v>
      </c>
      <c r="G242" s="15">
        <f t="shared" si="65"/>
        <v>7</v>
      </c>
      <c r="H242" s="28">
        <f t="shared" si="60"/>
        <v>22</v>
      </c>
    </row>
    <row r="243" spans="1:8" s="12" customFormat="1" ht="15" customHeight="1">
      <c r="A243" s="26" t="s">
        <v>30</v>
      </c>
      <c r="B243" s="10">
        <v>5</v>
      </c>
      <c r="C243" s="10">
        <v>3</v>
      </c>
      <c r="D243" s="10">
        <f>SUM(B243:C243)</f>
        <v>8</v>
      </c>
      <c r="E243" s="10">
        <v>2</v>
      </c>
      <c r="F243" s="10">
        <v>1</v>
      </c>
      <c r="G243" s="27">
        <f>SUM(E243:F243)</f>
        <v>3</v>
      </c>
      <c r="H243" s="10">
        <f t="shared" si="60"/>
        <v>11</v>
      </c>
    </row>
    <row r="244" spans="1:8" s="12" customFormat="1" ht="15" customHeight="1">
      <c r="A244" s="26" t="s">
        <v>29</v>
      </c>
      <c r="B244" s="10">
        <v>5</v>
      </c>
      <c r="C244" s="10">
        <v>2</v>
      </c>
      <c r="D244" s="10">
        <f>SUM(B244:C244)</f>
        <v>7</v>
      </c>
      <c r="E244" s="10">
        <v>2</v>
      </c>
      <c r="F244" s="10">
        <v>2</v>
      </c>
      <c r="G244" s="10">
        <f>SUM(E244:F244)</f>
        <v>4</v>
      </c>
      <c r="H244" s="10">
        <f t="shared" si="60"/>
        <v>11</v>
      </c>
    </row>
    <row r="245" spans="1:8" s="12" customFormat="1" ht="15" customHeight="1">
      <c r="A245" s="21" t="s">
        <v>28</v>
      </c>
      <c r="B245" s="15">
        <f t="shared" ref="B245:G245" si="66">SUM(B246)</f>
        <v>55</v>
      </c>
      <c r="C245" s="15">
        <f t="shared" si="66"/>
        <v>317</v>
      </c>
      <c r="D245" s="15">
        <f t="shared" si="66"/>
        <v>372</v>
      </c>
      <c r="E245" s="15">
        <f t="shared" si="66"/>
        <v>0</v>
      </c>
      <c r="F245" s="15">
        <f t="shared" si="66"/>
        <v>3</v>
      </c>
      <c r="G245" s="15">
        <f t="shared" si="66"/>
        <v>3</v>
      </c>
      <c r="H245" s="15">
        <f t="shared" si="60"/>
        <v>375</v>
      </c>
    </row>
    <row r="246" spans="1:8" s="12" customFormat="1" ht="15" customHeight="1">
      <c r="A246" s="24" t="s">
        <v>27</v>
      </c>
      <c r="B246" s="15">
        <f t="shared" ref="B246:G246" si="67">SUM(B247:B260)</f>
        <v>55</v>
      </c>
      <c r="C246" s="15">
        <f t="shared" si="67"/>
        <v>317</v>
      </c>
      <c r="D246" s="15">
        <f t="shared" si="67"/>
        <v>372</v>
      </c>
      <c r="E246" s="15">
        <f t="shared" si="67"/>
        <v>0</v>
      </c>
      <c r="F246" s="15">
        <f t="shared" si="67"/>
        <v>3</v>
      </c>
      <c r="G246" s="15">
        <f t="shared" si="67"/>
        <v>3</v>
      </c>
      <c r="H246" s="15">
        <f t="shared" si="60"/>
        <v>375</v>
      </c>
    </row>
    <row r="247" spans="1:8" s="12" customFormat="1" ht="15" customHeight="1">
      <c r="A247" s="25" t="s">
        <v>26</v>
      </c>
      <c r="B247" s="10">
        <v>3</v>
      </c>
      <c r="C247" s="10">
        <v>12</v>
      </c>
      <c r="D247" s="10">
        <f t="shared" ref="D247:D260" si="68">SUM(B247:C247)</f>
        <v>15</v>
      </c>
      <c r="E247" s="10">
        <v>0</v>
      </c>
      <c r="F247" s="10">
        <v>0</v>
      </c>
      <c r="G247" s="10">
        <f t="shared" ref="G247:G260" si="69">SUM(E247:F247)</f>
        <v>0</v>
      </c>
      <c r="H247" s="10">
        <f t="shared" si="60"/>
        <v>15</v>
      </c>
    </row>
    <row r="248" spans="1:8" s="12" customFormat="1" ht="15" customHeight="1">
      <c r="A248" s="25" t="s">
        <v>25</v>
      </c>
      <c r="B248" s="10">
        <v>19</v>
      </c>
      <c r="C248" s="10">
        <v>56</v>
      </c>
      <c r="D248" s="10">
        <f t="shared" si="68"/>
        <v>75</v>
      </c>
      <c r="E248" s="10">
        <v>0</v>
      </c>
      <c r="F248" s="10">
        <v>1</v>
      </c>
      <c r="G248" s="10">
        <f t="shared" si="69"/>
        <v>1</v>
      </c>
      <c r="H248" s="10">
        <f t="shared" si="60"/>
        <v>76</v>
      </c>
    </row>
    <row r="249" spans="1:8" s="12" customFormat="1" ht="15" customHeight="1">
      <c r="A249" s="25" t="s">
        <v>24</v>
      </c>
      <c r="B249" s="10">
        <v>4</v>
      </c>
      <c r="C249" s="10">
        <v>9</v>
      </c>
      <c r="D249" s="10">
        <f t="shared" si="68"/>
        <v>13</v>
      </c>
      <c r="E249" s="10">
        <v>0</v>
      </c>
      <c r="F249" s="10">
        <v>0</v>
      </c>
      <c r="G249" s="10">
        <f t="shared" si="69"/>
        <v>0</v>
      </c>
      <c r="H249" s="10">
        <f t="shared" si="60"/>
        <v>13</v>
      </c>
    </row>
    <row r="250" spans="1:8" s="12" customFormat="1" ht="15" customHeight="1">
      <c r="A250" s="25" t="s">
        <v>23</v>
      </c>
      <c r="B250" s="10">
        <v>2</v>
      </c>
      <c r="C250" s="10">
        <v>40</v>
      </c>
      <c r="D250" s="10">
        <f t="shared" si="68"/>
        <v>42</v>
      </c>
      <c r="E250" s="10">
        <v>0</v>
      </c>
      <c r="F250" s="10">
        <v>1</v>
      </c>
      <c r="G250" s="10">
        <f t="shared" si="69"/>
        <v>1</v>
      </c>
      <c r="H250" s="10">
        <f t="shared" si="60"/>
        <v>43</v>
      </c>
    </row>
    <row r="251" spans="1:8" s="12" customFormat="1" ht="15" customHeight="1">
      <c r="A251" s="25" t="s">
        <v>22</v>
      </c>
      <c r="B251" s="10">
        <v>0</v>
      </c>
      <c r="C251" s="10">
        <v>4</v>
      </c>
      <c r="D251" s="10">
        <f t="shared" si="68"/>
        <v>4</v>
      </c>
      <c r="E251" s="10">
        <v>0</v>
      </c>
      <c r="F251" s="10">
        <v>0</v>
      </c>
      <c r="G251" s="10">
        <f t="shared" si="69"/>
        <v>0</v>
      </c>
      <c r="H251" s="10">
        <f t="shared" si="60"/>
        <v>4</v>
      </c>
    </row>
    <row r="252" spans="1:8" s="12" customFormat="1" ht="15" customHeight="1">
      <c r="A252" s="25" t="s">
        <v>21</v>
      </c>
      <c r="B252" s="10">
        <v>1</v>
      </c>
      <c r="C252" s="10">
        <v>6</v>
      </c>
      <c r="D252" s="10">
        <f t="shared" si="68"/>
        <v>7</v>
      </c>
      <c r="E252" s="10">
        <v>0</v>
      </c>
      <c r="F252" s="10">
        <v>0</v>
      </c>
      <c r="G252" s="10">
        <f t="shared" si="69"/>
        <v>0</v>
      </c>
      <c r="H252" s="10">
        <f t="shared" si="60"/>
        <v>7</v>
      </c>
    </row>
    <row r="253" spans="1:8" s="12" customFormat="1" ht="15" customHeight="1">
      <c r="A253" s="25" t="s">
        <v>20</v>
      </c>
      <c r="B253" s="10">
        <v>0</v>
      </c>
      <c r="C253" s="10">
        <v>2</v>
      </c>
      <c r="D253" s="10">
        <f t="shared" si="68"/>
        <v>2</v>
      </c>
      <c r="E253" s="10">
        <v>0</v>
      </c>
      <c r="F253" s="10">
        <v>1</v>
      </c>
      <c r="G253" s="10">
        <f t="shared" si="69"/>
        <v>1</v>
      </c>
      <c r="H253" s="10">
        <f t="shared" si="60"/>
        <v>3</v>
      </c>
    </row>
    <row r="254" spans="1:8" s="12" customFormat="1" ht="15" customHeight="1">
      <c r="A254" s="25" t="s">
        <v>19</v>
      </c>
      <c r="B254" s="10">
        <v>4</v>
      </c>
      <c r="C254" s="10">
        <v>20</v>
      </c>
      <c r="D254" s="10">
        <f t="shared" si="68"/>
        <v>24</v>
      </c>
      <c r="E254" s="10">
        <v>0</v>
      </c>
      <c r="F254" s="10">
        <v>0</v>
      </c>
      <c r="G254" s="10">
        <f t="shared" si="69"/>
        <v>0</v>
      </c>
      <c r="H254" s="10">
        <f t="shared" si="60"/>
        <v>24</v>
      </c>
    </row>
    <row r="255" spans="1:8" s="12" customFormat="1" ht="15" customHeight="1">
      <c r="A255" s="25" t="s">
        <v>18</v>
      </c>
      <c r="B255" s="10">
        <v>6</v>
      </c>
      <c r="C255" s="10">
        <v>24</v>
      </c>
      <c r="D255" s="10">
        <f t="shared" si="68"/>
        <v>30</v>
      </c>
      <c r="E255" s="10">
        <v>0</v>
      </c>
      <c r="F255" s="10">
        <v>0</v>
      </c>
      <c r="G255" s="10">
        <f t="shared" si="69"/>
        <v>0</v>
      </c>
      <c r="H255" s="10">
        <f t="shared" si="60"/>
        <v>30</v>
      </c>
    </row>
    <row r="256" spans="1:8" s="12" customFormat="1" ht="15" customHeight="1">
      <c r="A256" s="25" t="s">
        <v>17</v>
      </c>
      <c r="B256" s="10">
        <v>4</v>
      </c>
      <c r="C256" s="10">
        <v>20</v>
      </c>
      <c r="D256" s="10">
        <f t="shared" si="68"/>
        <v>24</v>
      </c>
      <c r="E256" s="10">
        <v>0</v>
      </c>
      <c r="F256" s="10">
        <v>0</v>
      </c>
      <c r="G256" s="10">
        <f t="shared" si="69"/>
        <v>0</v>
      </c>
      <c r="H256" s="10">
        <f t="shared" si="60"/>
        <v>24</v>
      </c>
    </row>
    <row r="257" spans="1:8" s="12" customFormat="1" ht="15" customHeight="1">
      <c r="A257" s="25" t="s">
        <v>16</v>
      </c>
      <c r="B257" s="10">
        <v>1</v>
      </c>
      <c r="C257" s="10">
        <v>5</v>
      </c>
      <c r="D257" s="10">
        <f t="shared" si="68"/>
        <v>6</v>
      </c>
      <c r="E257" s="10">
        <v>0</v>
      </c>
      <c r="F257" s="10">
        <v>0</v>
      </c>
      <c r="G257" s="10">
        <f t="shared" si="69"/>
        <v>0</v>
      </c>
      <c r="H257" s="10">
        <f t="shared" si="60"/>
        <v>6</v>
      </c>
    </row>
    <row r="258" spans="1:8" s="12" customFormat="1" ht="15" customHeight="1">
      <c r="A258" s="25" t="s">
        <v>15</v>
      </c>
      <c r="B258" s="10">
        <v>3</v>
      </c>
      <c r="C258" s="10">
        <v>25</v>
      </c>
      <c r="D258" s="10">
        <f t="shared" si="68"/>
        <v>28</v>
      </c>
      <c r="E258" s="10">
        <v>0</v>
      </c>
      <c r="F258" s="10">
        <v>0</v>
      </c>
      <c r="G258" s="10">
        <f t="shared" si="69"/>
        <v>0</v>
      </c>
      <c r="H258" s="10">
        <f t="shared" si="60"/>
        <v>28</v>
      </c>
    </row>
    <row r="259" spans="1:8" s="12" customFormat="1" ht="15" customHeight="1">
      <c r="A259" s="25" t="s">
        <v>14</v>
      </c>
      <c r="B259" s="10">
        <v>4</v>
      </c>
      <c r="C259" s="10">
        <v>52</v>
      </c>
      <c r="D259" s="10">
        <f t="shared" si="68"/>
        <v>56</v>
      </c>
      <c r="E259" s="10">
        <v>0</v>
      </c>
      <c r="F259" s="10">
        <v>0</v>
      </c>
      <c r="G259" s="10">
        <f t="shared" si="69"/>
        <v>0</v>
      </c>
      <c r="H259" s="10">
        <f t="shared" si="60"/>
        <v>56</v>
      </c>
    </row>
    <row r="260" spans="1:8" s="12" customFormat="1" ht="15" customHeight="1">
      <c r="A260" s="25" t="s">
        <v>13</v>
      </c>
      <c r="B260" s="10">
        <v>4</v>
      </c>
      <c r="C260" s="10">
        <v>42</v>
      </c>
      <c r="D260" s="10">
        <f t="shared" si="68"/>
        <v>46</v>
      </c>
      <c r="E260" s="10">
        <v>0</v>
      </c>
      <c r="F260" s="10">
        <v>0</v>
      </c>
      <c r="G260" s="10">
        <f t="shared" si="69"/>
        <v>0</v>
      </c>
      <c r="H260" s="10">
        <f t="shared" si="60"/>
        <v>46</v>
      </c>
    </row>
    <row r="261" spans="1:8" s="12" customFormat="1" ht="15" customHeight="1">
      <c r="A261" s="16" t="s">
        <v>12</v>
      </c>
      <c r="B261" s="15">
        <f t="shared" ref="B261:G261" si="70">B262</f>
        <v>19</v>
      </c>
      <c r="C261" s="15">
        <f t="shared" si="70"/>
        <v>67</v>
      </c>
      <c r="D261" s="15">
        <f t="shared" si="70"/>
        <v>86</v>
      </c>
      <c r="E261" s="15">
        <f t="shared" si="70"/>
        <v>2</v>
      </c>
      <c r="F261" s="15">
        <f t="shared" si="70"/>
        <v>14</v>
      </c>
      <c r="G261" s="15">
        <f t="shared" si="70"/>
        <v>16</v>
      </c>
      <c r="H261" s="15">
        <f t="shared" si="60"/>
        <v>102</v>
      </c>
    </row>
    <row r="262" spans="1:8" s="12" customFormat="1" ht="15" customHeight="1">
      <c r="A262" s="24" t="s">
        <v>11</v>
      </c>
      <c r="B262" s="15">
        <f t="shared" ref="B262:G262" si="71">SUM(B263:B265)</f>
        <v>19</v>
      </c>
      <c r="C262" s="15">
        <f t="shared" si="71"/>
        <v>67</v>
      </c>
      <c r="D262" s="15">
        <f t="shared" si="71"/>
        <v>86</v>
      </c>
      <c r="E262" s="15">
        <f t="shared" si="71"/>
        <v>2</v>
      </c>
      <c r="F262" s="15">
        <f t="shared" si="71"/>
        <v>14</v>
      </c>
      <c r="G262" s="15">
        <f t="shared" si="71"/>
        <v>16</v>
      </c>
      <c r="H262" s="15">
        <f t="shared" si="60"/>
        <v>102</v>
      </c>
    </row>
    <row r="263" spans="1:8" ht="15" customHeight="1">
      <c r="A263" s="23" t="s">
        <v>10</v>
      </c>
      <c r="B263" s="22">
        <v>3</v>
      </c>
      <c r="C263" s="22">
        <v>5</v>
      </c>
      <c r="D263" s="10">
        <f>SUM(B263:C263)</f>
        <v>8</v>
      </c>
      <c r="E263" s="22">
        <v>1</v>
      </c>
      <c r="F263" s="22">
        <v>4</v>
      </c>
      <c r="G263" s="10">
        <f>SUM(E263:F263)</f>
        <v>5</v>
      </c>
      <c r="H263" s="10">
        <f t="shared" si="60"/>
        <v>13</v>
      </c>
    </row>
    <row r="264" spans="1:8" ht="15" customHeight="1">
      <c r="A264" s="23" t="s">
        <v>9</v>
      </c>
      <c r="B264" s="22">
        <v>16</v>
      </c>
      <c r="C264" s="22">
        <v>42</v>
      </c>
      <c r="D264" s="10">
        <f>SUM(B264:C264)</f>
        <v>58</v>
      </c>
      <c r="E264" s="22">
        <v>1</v>
      </c>
      <c r="F264" s="22">
        <v>8</v>
      </c>
      <c r="G264" s="10">
        <f>SUM(E264:F264)</f>
        <v>9</v>
      </c>
      <c r="H264" s="10">
        <f t="shared" si="60"/>
        <v>67</v>
      </c>
    </row>
    <row r="265" spans="1:8" ht="15" customHeight="1">
      <c r="A265" s="23" t="s">
        <v>8</v>
      </c>
      <c r="B265" s="22">
        <v>0</v>
      </c>
      <c r="C265" s="22">
        <v>20</v>
      </c>
      <c r="D265" s="10">
        <f>SUM(B265:C265)</f>
        <v>20</v>
      </c>
      <c r="E265" s="22">
        <v>0</v>
      </c>
      <c r="F265" s="22">
        <v>2</v>
      </c>
      <c r="G265" s="10">
        <f>SUM(E265:F265)</f>
        <v>2</v>
      </c>
      <c r="H265" s="10">
        <f t="shared" si="60"/>
        <v>22</v>
      </c>
    </row>
    <row r="266" spans="1:8" ht="15" customHeight="1">
      <c r="A266" s="21" t="s">
        <v>7</v>
      </c>
      <c r="B266" s="15">
        <f t="shared" ref="B266:G266" si="72">SUM(B267,B269)</f>
        <v>25</v>
      </c>
      <c r="C266" s="15">
        <f t="shared" si="72"/>
        <v>3</v>
      </c>
      <c r="D266" s="15">
        <f t="shared" si="72"/>
        <v>28</v>
      </c>
      <c r="E266" s="15">
        <f t="shared" si="72"/>
        <v>6</v>
      </c>
      <c r="F266" s="15">
        <f t="shared" si="72"/>
        <v>5</v>
      </c>
      <c r="G266" s="15">
        <f t="shared" si="72"/>
        <v>11</v>
      </c>
      <c r="H266" s="15">
        <f t="shared" si="60"/>
        <v>39</v>
      </c>
    </row>
    <row r="267" spans="1:8" ht="15" customHeight="1">
      <c r="A267" s="20" t="s">
        <v>6</v>
      </c>
      <c r="B267" s="16">
        <f t="shared" ref="B267:H267" si="73">B268</f>
        <v>3</v>
      </c>
      <c r="C267" s="16">
        <f t="shared" si="73"/>
        <v>0</v>
      </c>
      <c r="D267" s="16">
        <f t="shared" si="73"/>
        <v>3</v>
      </c>
      <c r="E267" s="16">
        <f t="shared" si="73"/>
        <v>4</v>
      </c>
      <c r="F267" s="16">
        <f t="shared" si="73"/>
        <v>3</v>
      </c>
      <c r="G267" s="16">
        <f t="shared" si="73"/>
        <v>7</v>
      </c>
      <c r="H267" s="16">
        <f t="shared" si="73"/>
        <v>10</v>
      </c>
    </row>
    <row r="268" spans="1:8" ht="15" customHeight="1">
      <c r="A268" s="19" t="s">
        <v>5</v>
      </c>
      <c r="B268" s="13">
        <v>3</v>
      </c>
      <c r="C268" s="13">
        <v>0</v>
      </c>
      <c r="D268" s="11">
        <f>SUM(B268:C268)</f>
        <v>3</v>
      </c>
      <c r="E268" s="13">
        <v>4</v>
      </c>
      <c r="F268" s="13">
        <v>3</v>
      </c>
      <c r="G268" s="11">
        <f>SUM(E268:F268)</f>
        <v>7</v>
      </c>
      <c r="H268" s="10">
        <f>SUM(D267,G267)</f>
        <v>10</v>
      </c>
    </row>
    <row r="269" spans="1:8" ht="15" customHeight="1">
      <c r="A269" s="18" t="s">
        <v>4</v>
      </c>
      <c r="B269" s="17">
        <f>B270</f>
        <v>22</v>
      </c>
      <c r="C269" s="17">
        <f>C270</f>
        <v>3</v>
      </c>
      <c r="D269" s="16">
        <f>SUM(B269:C269)</f>
        <v>25</v>
      </c>
      <c r="E269" s="17">
        <f>E270</f>
        <v>2</v>
      </c>
      <c r="F269" s="17">
        <f>F270</f>
        <v>2</v>
      </c>
      <c r="G269" s="16">
        <f>SUM(E269:F269)</f>
        <v>4</v>
      </c>
      <c r="H269" s="15">
        <f>SUM(D269,G269)</f>
        <v>29</v>
      </c>
    </row>
    <row r="270" spans="1:8" s="12" customFormat="1" ht="15" customHeight="1">
      <c r="A270" s="14" t="s">
        <v>3</v>
      </c>
      <c r="B270" s="13">
        <v>22</v>
      </c>
      <c r="C270" s="13">
        <v>3</v>
      </c>
      <c r="D270" s="11">
        <f>SUM(B270:C270)</f>
        <v>25</v>
      </c>
      <c r="E270" s="13">
        <v>2</v>
      </c>
      <c r="F270" s="13">
        <v>2</v>
      </c>
      <c r="G270" s="11">
        <f>SUM(E270:F270)</f>
        <v>4</v>
      </c>
      <c r="H270" s="10">
        <f>SUM(D270,G270)</f>
        <v>29</v>
      </c>
    </row>
    <row r="271" spans="1:8" ht="9" customHeight="1">
      <c r="A271" s="11"/>
      <c r="B271" s="11"/>
      <c r="C271" s="11"/>
      <c r="D271" s="11"/>
      <c r="E271" s="11"/>
      <c r="F271" s="11"/>
      <c r="G271" s="11"/>
      <c r="H271" s="10"/>
    </row>
    <row r="272" spans="1:8" s="7" customFormat="1" ht="15" customHeight="1">
      <c r="A272" s="9" t="s">
        <v>2</v>
      </c>
      <c r="B272" s="8">
        <f t="shared" ref="B272:H272" si="74">SUM(B8,B17,B25,B32,B40,B62,B74,B77,B87,B171,B185,B190,B201,B204,B216,B219,B226,B235,B245,B261,B266)</f>
        <v>2817</v>
      </c>
      <c r="C272" s="8">
        <f t="shared" si="74"/>
        <v>3174</v>
      </c>
      <c r="D272" s="8">
        <f t="shared" si="74"/>
        <v>5991</v>
      </c>
      <c r="E272" s="8">
        <f t="shared" si="74"/>
        <v>4002</v>
      </c>
      <c r="F272" s="8">
        <f t="shared" si="74"/>
        <v>4255</v>
      </c>
      <c r="G272" s="8">
        <f t="shared" si="74"/>
        <v>8257</v>
      </c>
      <c r="H272" s="8">
        <f t="shared" si="74"/>
        <v>14248</v>
      </c>
    </row>
    <row r="273" spans="1:8" ht="12" customHeight="1">
      <c r="B273" s="5"/>
      <c r="C273" s="5"/>
      <c r="D273" s="5"/>
      <c r="E273" s="5"/>
      <c r="F273" s="5"/>
      <c r="G273" s="5"/>
      <c r="H273" s="5"/>
    </row>
    <row r="274" spans="1:8" ht="15">
      <c r="A274" s="6" t="s">
        <v>1</v>
      </c>
      <c r="B274" s="5"/>
      <c r="C274" s="5"/>
      <c r="D274" s="5"/>
      <c r="E274" s="5"/>
      <c r="F274" s="5"/>
      <c r="G274" s="5"/>
      <c r="H274" s="5"/>
    </row>
    <row r="275" spans="1:8" ht="12" customHeight="1">
      <c r="B275" s="5"/>
      <c r="C275" s="5"/>
      <c r="D275" s="5"/>
      <c r="E275" s="5"/>
      <c r="F275" s="5"/>
      <c r="G275" s="5"/>
      <c r="H275" s="5"/>
    </row>
    <row r="276" spans="1:8">
      <c r="A276" s="4" t="s">
        <v>0</v>
      </c>
      <c r="B276" s="2"/>
      <c r="C276" s="2"/>
      <c r="D276" s="2"/>
      <c r="E276" s="2"/>
      <c r="F276" s="2"/>
      <c r="G276" s="2"/>
    </row>
  </sheetData>
  <mergeCells count="7">
    <mergeCell ref="A1:H1"/>
    <mergeCell ref="A2:H2"/>
    <mergeCell ref="A3:H3"/>
    <mergeCell ref="A5:A6"/>
    <mergeCell ref="B5:D5"/>
    <mergeCell ref="E5:G5"/>
    <mergeCell ref="H5:H6"/>
  </mergeCells>
  <printOptions horizontalCentered="1"/>
  <pageMargins left="0.59" right="0.59" top="0.59" bottom="0.59" header="0" footer="0"/>
  <pageSetup scale="7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especialización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2017-06-07T03:32:18Z</dcterms:created>
  <dcterms:modified xsi:type="dcterms:W3CDTF">2017-06-08T00:13:08Z</dcterms:modified>
</cp:coreProperties>
</file>