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resumen" sheetId="1" r:id="rId1"/>
  </sheets>
  <externalReferences>
    <externalReference r:id="rId2"/>
  </externalReferences>
  <definedNames>
    <definedName name="_xlnm.Print_Area" localSheetId="0">resumen!$A$1:$H$41</definedName>
    <definedName name="_xlnm.Database" localSheetId="0">#REF!</definedName>
    <definedName name="_xlnm.Database">#REF!</definedName>
    <definedName name="Consulta2">#REF!</definedName>
    <definedName name="ggg">#REF!</definedName>
    <definedName name="mmmmm">#REF!</definedName>
    <definedName name="ok">'[1]9119B'!$A$1:$L$312</definedName>
    <definedName name="p">#REF!</definedName>
    <definedName name="pobesc01_02">#REF!</definedName>
    <definedName name="pobescsumada" localSheetId="0">#REF!</definedName>
    <definedName name="pobescsumada">#REF!</definedName>
  </definedNames>
  <calcPr calcId="125725" concurrentCalc="0"/>
</workbook>
</file>

<file path=xl/calcChain.xml><?xml version="1.0" encoding="utf-8"?>
<calcChain xmlns="http://schemas.openxmlformats.org/spreadsheetml/2006/main">
  <c r="D14" i="1"/>
  <c r="D11"/>
  <c r="D8"/>
  <c r="B8"/>
  <c r="C8"/>
  <c r="E8"/>
  <c r="F8"/>
  <c r="G8"/>
  <c r="H8"/>
  <c r="B11"/>
  <c r="C11"/>
  <c r="E11"/>
  <c r="F11"/>
  <c r="G11"/>
  <c r="H11"/>
  <c r="B14"/>
  <c r="C14"/>
  <c r="E14"/>
  <c r="F14"/>
  <c r="G14"/>
  <c r="H14"/>
  <c r="D18"/>
  <c r="G18"/>
  <c r="H18"/>
  <c r="B20"/>
  <c r="C20"/>
  <c r="D20"/>
  <c r="E20"/>
  <c r="F20"/>
  <c r="G20"/>
  <c r="H20"/>
  <c r="F25"/>
  <c r="F26"/>
  <c r="F27"/>
  <c r="F28"/>
  <c r="G25"/>
  <c r="G26"/>
  <c r="G27"/>
  <c r="G28"/>
  <c r="F30"/>
</calcChain>
</file>

<file path=xl/sharedStrings.xml><?xml version="1.0" encoding="utf-8"?>
<sst xmlns="http://schemas.openxmlformats.org/spreadsheetml/2006/main" count="31" uniqueCount="23">
  <si>
    <t>Total</t>
  </si>
  <si>
    <t>Tec y Penm</t>
  </si>
  <si>
    <t>Bachillerato</t>
  </si>
  <si>
    <t>Licenciatura</t>
  </si>
  <si>
    <t>Posgrado</t>
  </si>
  <si>
    <t>FUENTE: Dirección General de Administración Escolar, UNAM.</t>
  </si>
  <si>
    <r>
      <t>a</t>
    </r>
    <r>
      <rPr>
        <sz val="8"/>
        <rFont val="Arial"/>
        <family val="2"/>
      </rPr>
      <t xml:space="preserve"> Prerrequisito de admisión a las carreras de la Facultad de Música.</t>
    </r>
  </si>
  <si>
    <t>T O T A L</t>
  </si>
  <si>
    <r>
      <t>Propedéutico de la Facultad de Música</t>
    </r>
    <r>
      <rPr>
        <b/>
        <vertAlign val="superscript"/>
        <sz val="10"/>
        <rFont val="Arial"/>
        <family val="2"/>
      </rPr>
      <t>a</t>
    </r>
  </si>
  <si>
    <t>Iniciación Universitaria</t>
  </si>
  <si>
    <t>Colegio de Ciencias y Humanidades</t>
  </si>
  <si>
    <t>Escuela Nacional Preparatoria</t>
  </si>
  <si>
    <t>Sistema Universidad Abierta y Educación a Distancia</t>
  </si>
  <si>
    <t>Sistema Escolarizado</t>
  </si>
  <si>
    <t>Mujeres</t>
  </si>
  <si>
    <t>Hombres</t>
  </si>
  <si>
    <t xml:space="preserve">     Total</t>
  </si>
  <si>
    <t>Población total *</t>
  </si>
  <si>
    <t>Reingreso</t>
  </si>
  <si>
    <t>Primer ingreso</t>
  </si>
  <si>
    <t>2016-2017</t>
  </si>
  <si>
    <t>POBLACIÓN ESCOLAR TOTAL</t>
  </si>
  <si>
    <t>UNAM. POBLACIÓN ESCOLAR</t>
  </si>
</sst>
</file>

<file path=xl/styles.xml><?xml version="1.0" encoding="utf-8"?>
<styleSheet xmlns="http://schemas.openxmlformats.org/spreadsheetml/2006/main">
  <numFmts count="1">
    <numFmt numFmtId="164" formatCode="0.0%"/>
  </numFmts>
  <fonts count="10">
    <font>
      <sz val="10"/>
      <name val="MS Sans Serif"/>
      <family val="2"/>
    </font>
    <font>
      <sz val="10"/>
      <name val="Helv"/>
    </font>
    <font>
      <sz val="10"/>
      <name val="Arial"/>
    </font>
    <font>
      <sz val="10"/>
      <name val="MS Sans Serif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2" fillId="0" borderId="0" xfId="2" applyFont="1"/>
    <xf numFmtId="3" fontId="2" fillId="0" borderId="0" xfId="2" applyNumberFormat="1" applyFont="1"/>
    <xf numFmtId="3" fontId="4" fillId="0" borderId="0" xfId="3" applyNumberFormat="1" applyFont="1" applyAlignment="1">
      <alignment horizontal="right" indent="1"/>
    </xf>
    <xf numFmtId="3" fontId="4" fillId="0" borderId="0" xfId="3" quotePrefix="1" applyNumberFormat="1" applyFont="1" applyAlignment="1">
      <alignment horizontal="right" indent="1"/>
    </xf>
    <xf numFmtId="0" fontId="5" fillId="0" borderId="0" xfId="2" applyFont="1"/>
    <xf numFmtId="0" fontId="5" fillId="0" borderId="0" xfId="2" applyFont="1" applyBorder="1" applyAlignment="1">
      <alignment vertical="center"/>
    </xf>
    <xf numFmtId="3" fontId="5" fillId="0" borderId="0" xfId="2" applyNumberFormat="1" applyFont="1" applyBorder="1" applyAlignment="1">
      <alignment vertical="center"/>
    </xf>
    <xf numFmtId="0" fontId="2" fillId="0" borderId="0" xfId="2" applyFont="1" applyBorder="1" applyAlignment="1">
      <alignment vertical="center"/>
    </xf>
    <xf numFmtId="3" fontId="5" fillId="0" borderId="0" xfId="2" applyNumberFormat="1" applyFont="1" applyFill="1" applyBorder="1" applyAlignment="1">
      <alignment vertical="center"/>
    </xf>
    <xf numFmtId="2" fontId="2" fillId="0" borderId="0" xfId="2" applyNumberFormat="1" applyFont="1" applyBorder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2" fillId="0" borderId="0" xfId="2" applyNumberFormat="1" applyFont="1" applyBorder="1" applyAlignment="1">
      <alignment vertical="center"/>
    </xf>
    <xf numFmtId="0" fontId="6" fillId="0" borderId="0" xfId="2" applyFont="1"/>
    <xf numFmtId="0" fontId="2" fillId="0" borderId="0" xfId="2" applyFont="1" applyBorder="1"/>
    <xf numFmtId="0" fontId="7" fillId="0" borderId="0" xfId="2" applyFont="1"/>
    <xf numFmtId="3" fontId="2" fillId="0" borderId="0" xfId="2" applyNumberFormat="1" applyFont="1" applyFill="1" applyAlignment="1">
      <alignment horizontal="right" vertical="center" indent="1"/>
    </xf>
    <xf numFmtId="3" fontId="2" fillId="0" borderId="0" xfId="2" applyNumberFormat="1" applyFont="1" applyAlignment="1">
      <alignment horizontal="right" vertical="center" indent="1"/>
    </xf>
    <xf numFmtId="3" fontId="2" fillId="0" borderId="0" xfId="2" applyNumberFormat="1" applyFont="1" applyFill="1" applyBorder="1" applyAlignment="1">
      <alignment horizontal="right" vertical="center" indent="1"/>
    </xf>
    <xf numFmtId="164" fontId="2" fillId="0" borderId="0" xfId="1" applyNumberFormat="1" applyFont="1" applyBorder="1" applyAlignment="1">
      <alignment horizontal="right" vertical="center" indent="1"/>
    </xf>
    <xf numFmtId="3" fontId="2" fillId="0" borderId="0" xfId="2" applyNumberFormat="1" applyFont="1" applyBorder="1" applyAlignment="1">
      <alignment horizontal="right" vertical="center" indent="1"/>
    </xf>
    <xf numFmtId="3" fontId="4" fillId="2" borderId="0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3" fontId="2" fillId="0" borderId="0" xfId="0" applyNumberFormat="1" applyFont="1" applyBorder="1"/>
    <xf numFmtId="0" fontId="3" fillId="0" borderId="0" xfId="0" applyFont="1" applyBorder="1"/>
    <xf numFmtId="3" fontId="2" fillId="0" borderId="0" xfId="2" applyNumberFormat="1" applyFont="1" applyBorder="1"/>
    <xf numFmtId="3" fontId="4" fillId="0" borderId="0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0" fontId="2" fillId="0" borderId="0" xfId="2" applyFont="1" applyBorder="1" applyAlignment="1">
      <alignment horizontal="right"/>
    </xf>
    <xf numFmtId="3" fontId="2" fillId="0" borderId="0" xfId="2" applyNumberFormat="1" applyFont="1" applyFill="1" applyAlignment="1">
      <alignment vertical="center"/>
    </xf>
    <xf numFmtId="0" fontId="2" fillId="0" borderId="0" xfId="2" applyFont="1" applyAlignment="1">
      <alignment horizontal="left" vertical="center" indent="1"/>
    </xf>
    <xf numFmtId="3" fontId="2" fillId="0" borderId="0" xfId="2" applyNumberFormat="1" applyFont="1" applyAlignment="1">
      <alignment vertical="center"/>
    </xf>
    <xf numFmtId="0" fontId="9" fillId="2" borderId="0" xfId="2" applyFont="1" applyFill="1" applyBorder="1" applyAlignment="1">
      <alignment horizontal="center" vertical="center"/>
    </xf>
    <xf numFmtId="0" fontId="9" fillId="2" borderId="0" xfId="2" quotePrefix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/>
    </xf>
    <xf numFmtId="0" fontId="9" fillId="2" borderId="0" xfId="2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Continuous"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9" fillId="2" borderId="0" xfId="2" applyFont="1" applyFill="1" applyBorder="1" applyAlignment="1">
      <alignment horizontal="center" vertical="center" wrapText="1"/>
    </xf>
  </cellXfs>
  <cellStyles count="20">
    <cellStyle name="Normal" xfId="0" builtinId="0"/>
    <cellStyle name="Normal 10 2" xfId="4"/>
    <cellStyle name="Normal 10 2 2" xfId="5"/>
    <cellStyle name="Normal 10 3" xfId="6"/>
    <cellStyle name="Normal 12 2" xfId="7"/>
    <cellStyle name="Normal 12 3" xfId="8"/>
    <cellStyle name="Normal 19" xfId="9"/>
    <cellStyle name="Normal 2" xfId="10"/>
    <cellStyle name="Normal 2 2" xfId="11"/>
    <cellStyle name="Normal 2 2 2" xfId="12"/>
    <cellStyle name="Normal 2 2 2 2" xfId="13"/>
    <cellStyle name="Normal 2 2 3" xfId="14"/>
    <cellStyle name="Normal 2 3" xfId="15"/>
    <cellStyle name="Normal 2 3 2" xfId="16"/>
    <cellStyle name="Normal 2 4" xfId="17"/>
    <cellStyle name="Normal 3 2" xfId="18"/>
    <cellStyle name="Normal 3 2 2" xfId="19"/>
    <cellStyle name="Normal_POBESC_3" xfId="3"/>
    <cellStyle name="Normal_poblac99" xfId="2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Población escolar por nivel 2016-2017</a:t>
            </a:r>
          </a:p>
        </c:rich>
      </c:tx>
      <c:layout>
        <c:manualLayout>
          <c:xMode val="edge"/>
          <c:yMode val="edge"/>
          <c:x val="0.27881499547069927"/>
          <c:y val="3.8961014019589013E-2"/>
        </c:manualLayout>
      </c:layout>
      <c:spPr>
        <a:noFill/>
        <a:ln w="25400">
          <a:noFill/>
        </a:ln>
      </c:spPr>
    </c:title>
    <c:view3D>
      <c:rotY val="60"/>
      <c:perspective val="0"/>
    </c:view3D>
    <c:plotArea>
      <c:layout>
        <c:manualLayout>
          <c:layoutTarget val="inner"/>
          <c:xMode val="edge"/>
          <c:yMode val="edge"/>
          <c:x val="6.3013448540171421E-2"/>
          <c:y val="0.27628192817361247"/>
          <c:w val="0.7471317678210575"/>
          <c:h val="0.58232033800652949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explosion val="1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1"/>
            <c:explosion val="18"/>
            <c:spPr>
              <a:solidFill>
                <a:srgbClr val="C6D9F1"/>
              </a:solidFill>
              <a:ln w="25400">
                <a:noFill/>
              </a:ln>
            </c:spPr>
          </c:dPt>
          <c:dPt>
            <c:idx val="2"/>
            <c:explosion val="20"/>
            <c:spPr>
              <a:solidFill>
                <a:srgbClr val="953735"/>
              </a:solidFill>
              <a:ln w="25400">
                <a:noFill/>
              </a:ln>
            </c:spPr>
          </c:dPt>
          <c:dLbls>
            <c:dLbl>
              <c:idx val="1"/>
              <c:layout>
                <c:manualLayout>
                  <c:x val="-3.7333217197407877E-2"/>
                  <c:y val="1.0237372767428459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-3.5521566441362984E-3"/>
                  <c:y val="-2.0917995006721743E-2"/>
                </c:manualLayout>
              </c:layout>
              <c:dLblPos val="bestFit"/>
              <c:showCatName val="1"/>
              <c:showPercent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CatName val="1"/>
            <c:showPercent val="1"/>
            <c:showLeaderLines val="1"/>
          </c:dLbls>
          <c:cat>
            <c:strRef>
              <c:f>resumen!$E$25:$E$27</c:f>
              <c:strCache>
                <c:ptCount val="3"/>
                <c:pt idx="0">
                  <c:v>Posgrado</c:v>
                </c:pt>
                <c:pt idx="1">
                  <c:v>Licenciatura</c:v>
                </c:pt>
                <c:pt idx="2">
                  <c:v>Bachillerato</c:v>
                </c:pt>
              </c:strCache>
            </c:strRef>
          </c:cat>
          <c:val>
            <c:numRef>
              <c:f>resumen!$F$25:$F$27</c:f>
              <c:numCache>
                <c:formatCode>#,##0</c:formatCode>
                <c:ptCount val="3"/>
                <c:pt idx="0">
                  <c:v>30363</c:v>
                </c:pt>
                <c:pt idx="1">
                  <c:v>205648</c:v>
                </c:pt>
                <c:pt idx="2">
                  <c:v>112624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44" r="0.75000000000000044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23</xdr:row>
      <xdr:rowOff>9525</xdr:rowOff>
    </xdr:from>
    <xdr:to>
      <xdr:col>8</xdr:col>
      <xdr:colOff>0</xdr:colOff>
      <xdr:row>40</xdr:row>
      <xdr:rowOff>9525</xdr:rowOff>
    </xdr:to>
    <xdr:graphicFrame macro="">
      <xdr:nvGraphicFramePr>
        <xdr:cNvPr id="2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495301</xdr:colOff>
      <xdr:row>21</xdr:row>
      <xdr:rowOff>3175</xdr:rowOff>
    </xdr:from>
    <xdr:to>
      <xdr:col>8</xdr:col>
      <xdr:colOff>17077</xdr:colOff>
      <xdr:row>23</xdr:row>
      <xdr:rowOff>0</xdr:rowOff>
    </xdr:to>
    <xdr:sp macro="" textlink="">
      <xdr:nvSpPr>
        <xdr:cNvPr id="3" name="Text Box 1026"/>
        <xdr:cNvSpPr txBox="1">
          <a:spLocks noChangeArrowheads="1"/>
        </xdr:cNvSpPr>
      </xdr:nvSpPr>
      <xdr:spPr bwMode="auto">
        <a:xfrm>
          <a:off x="1257301" y="3784600"/>
          <a:ext cx="4855776" cy="311150"/>
        </a:xfrm>
        <a:prstGeom prst="rect">
          <a:avLst/>
        </a:prstGeom>
        <a:solidFill>
          <a:schemeClr val="bg1"/>
        </a:solidFill>
        <a:ln w="6350" cmpd="sng">
          <a:solidFill>
            <a:schemeClr val="tx2">
              <a:lumMod val="20000"/>
              <a:lumOff val="80000"/>
            </a:schemeClr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* No incluye a 3,507 alumnos que solicitaron suspender temporalmente sus estudios (artículo 23 del Reglamento General de Inscripciones).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\Acopio\1999\valida_a\posgr9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A1:N40"/>
  <sheetViews>
    <sheetView tabSelected="1" zoomScaleNormal="100" workbookViewId="0">
      <selection sqref="A1:H1"/>
    </sheetView>
  </sheetViews>
  <sheetFormatPr baseColWidth="10" defaultRowHeight="12.75"/>
  <cols>
    <col min="1" max="1" width="55.7109375" style="1" customWidth="1"/>
    <col min="2" max="8" width="11.5703125" style="1" customWidth="1"/>
    <col min="9" max="9" width="11.42578125" style="1"/>
    <col min="10" max="15" width="11.42578125" style="1" customWidth="1"/>
    <col min="16" max="16384" width="11.42578125" style="1"/>
  </cols>
  <sheetData>
    <row r="1" spans="1:11" ht="15" customHeight="1">
      <c r="A1" s="38" t="s">
        <v>22</v>
      </c>
      <c r="B1" s="38"/>
      <c r="C1" s="38"/>
      <c r="D1" s="38"/>
      <c r="E1" s="38"/>
      <c r="F1" s="38"/>
      <c r="G1" s="38"/>
      <c r="H1" s="38"/>
    </row>
    <row r="2" spans="1:11" ht="15" customHeight="1">
      <c r="A2" s="38" t="s">
        <v>21</v>
      </c>
      <c r="B2" s="38"/>
      <c r="C2" s="38"/>
      <c r="D2" s="38"/>
      <c r="E2" s="38"/>
      <c r="F2" s="38"/>
      <c r="G2" s="38"/>
      <c r="H2" s="38"/>
    </row>
    <row r="3" spans="1:11" ht="13.5" customHeight="1">
      <c r="A3" s="38" t="s">
        <v>20</v>
      </c>
      <c r="B3" s="38"/>
      <c r="C3" s="38"/>
      <c r="D3" s="38"/>
      <c r="E3" s="38"/>
      <c r="F3" s="38"/>
      <c r="G3" s="38"/>
      <c r="H3" s="38"/>
    </row>
    <row r="4" spans="1:11" ht="13.5" customHeight="1">
      <c r="A4" s="37"/>
      <c r="B4" s="37"/>
      <c r="C4" s="37"/>
      <c r="D4" s="37"/>
      <c r="E4" s="37"/>
      <c r="F4" s="37"/>
      <c r="G4" s="37"/>
      <c r="H4" s="37"/>
    </row>
    <row r="5" spans="1:11" s="14" customFormat="1" ht="15" customHeight="1">
      <c r="A5" s="34"/>
      <c r="B5" s="35" t="s">
        <v>19</v>
      </c>
      <c r="C5" s="35"/>
      <c r="D5" s="35"/>
      <c r="E5" s="35" t="s">
        <v>18</v>
      </c>
      <c r="F5" s="36"/>
      <c r="G5" s="35"/>
      <c r="H5" s="39" t="s">
        <v>17</v>
      </c>
    </row>
    <row r="6" spans="1:11" s="14" customFormat="1" ht="15" customHeight="1">
      <c r="A6" s="34"/>
      <c r="B6" s="33" t="s">
        <v>15</v>
      </c>
      <c r="C6" s="32" t="s">
        <v>14</v>
      </c>
      <c r="D6" s="32" t="s">
        <v>16</v>
      </c>
      <c r="E6" s="32" t="s">
        <v>15</v>
      </c>
      <c r="F6" s="32" t="s">
        <v>14</v>
      </c>
      <c r="G6" s="32" t="s">
        <v>0</v>
      </c>
      <c r="H6" s="39"/>
    </row>
    <row r="7" spans="1:11" ht="9" customHeight="1">
      <c r="K7" s="25"/>
    </row>
    <row r="8" spans="1:11" ht="15" customHeight="1">
      <c r="A8" s="27" t="s">
        <v>4</v>
      </c>
      <c r="B8" s="26">
        <f>SUM(B9:B10)</f>
        <v>6308</v>
      </c>
      <c r="C8" s="26">
        <f>SUM(C9:C10)</f>
        <v>6170</v>
      </c>
      <c r="D8" s="26">
        <f>SUM(D9:D10)</f>
        <v>12478</v>
      </c>
      <c r="E8" s="26">
        <f>SUM(E9:E10)</f>
        <v>9051</v>
      </c>
      <c r="F8" s="26">
        <f>SUM(F9:F10)</f>
        <v>8834</v>
      </c>
      <c r="G8" s="26">
        <f>SUM(E8:F8)</f>
        <v>17885</v>
      </c>
      <c r="H8" s="26">
        <f>SUM(G8,D8)</f>
        <v>30363</v>
      </c>
    </row>
    <row r="9" spans="1:11" ht="15" customHeight="1">
      <c r="A9" s="30" t="s">
        <v>13</v>
      </c>
      <c r="B9" s="31">
        <v>6244</v>
      </c>
      <c r="C9" s="31">
        <v>6151</v>
      </c>
      <c r="D9" s="31">
        <v>12395</v>
      </c>
      <c r="E9" s="31">
        <v>9038</v>
      </c>
      <c r="F9" s="31">
        <v>8794</v>
      </c>
      <c r="G9" s="31">
        <v>17832</v>
      </c>
      <c r="H9" s="31">
        <v>30227</v>
      </c>
    </row>
    <row r="10" spans="1:11" ht="15" customHeight="1">
      <c r="A10" s="30" t="s">
        <v>12</v>
      </c>
      <c r="B10" s="29">
        <v>64</v>
      </c>
      <c r="C10" s="29">
        <v>19</v>
      </c>
      <c r="D10" s="29">
        <v>83</v>
      </c>
      <c r="E10" s="29">
        <v>13</v>
      </c>
      <c r="F10" s="29">
        <v>40</v>
      </c>
      <c r="G10" s="29">
        <v>53</v>
      </c>
      <c r="H10" s="29">
        <v>136</v>
      </c>
    </row>
    <row r="11" spans="1:11" ht="15" customHeight="1">
      <c r="A11" s="27" t="s">
        <v>3</v>
      </c>
      <c r="B11" s="26">
        <f>+B12+B13</f>
        <v>21430</v>
      </c>
      <c r="C11" s="26">
        <f>+C12+C13</f>
        <v>22978</v>
      </c>
      <c r="D11" s="26">
        <f>+D12+D13</f>
        <v>44408</v>
      </c>
      <c r="E11" s="26">
        <f>+E12+E13</f>
        <v>77592</v>
      </c>
      <c r="F11" s="26">
        <f>+F12+F13</f>
        <v>83648</v>
      </c>
      <c r="G11" s="26">
        <f>SUM(E11:F11)</f>
        <v>161240</v>
      </c>
      <c r="H11" s="26">
        <f>SUM(G11,D11)</f>
        <v>205648</v>
      </c>
      <c r="I11" s="2"/>
      <c r="J11" s="19"/>
    </row>
    <row r="12" spans="1:11" ht="15" customHeight="1">
      <c r="A12" s="30" t="s">
        <v>13</v>
      </c>
      <c r="B12" s="31">
        <v>17697</v>
      </c>
      <c r="C12" s="31">
        <v>19203</v>
      </c>
      <c r="D12" s="31">
        <v>36900</v>
      </c>
      <c r="E12" s="31">
        <v>66916</v>
      </c>
      <c r="F12" s="31">
        <v>70498</v>
      </c>
      <c r="G12" s="31">
        <v>137414</v>
      </c>
      <c r="H12" s="31">
        <v>174314</v>
      </c>
      <c r="I12" s="2"/>
      <c r="J12" s="2"/>
    </row>
    <row r="13" spans="1:11" ht="15" customHeight="1">
      <c r="A13" s="30" t="s">
        <v>12</v>
      </c>
      <c r="B13" s="31">
        <v>3733</v>
      </c>
      <c r="C13" s="31">
        <v>3775</v>
      </c>
      <c r="D13" s="31">
        <v>7508</v>
      </c>
      <c r="E13" s="31">
        <v>10676</v>
      </c>
      <c r="F13" s="31">
        <v>13150</v>
      </c>
      <c r="G13" s="31">
        <v>23826</v>
      </c>
      <c r="H13" s="31">
        <v>31334</v>
      </c>
    </row>
    <row r="14" spans="1:11" ht="15" customHeight="1">
      <c r="A14" s="27" t="s">
        <v>2</v>
      </c>
      <c r="B14" s="26">
        <f>+B15+B16+B17</f>
        <v>17854</v>
      </c>
      <c r="C14" s="26">
        <f>+C15+C16+C17</f>
        <v>18298</v>
      </c>
      <c r="D14" s="26">
        <f>+D15+D16+D17</f>
        <v>36152</v>
      </c>
      <c r="E14" s="26">
        <f>+E15+E16+E17</f>
        <v>38786</v>
      </c>
      <c r="F14" s="26">
        <f>+F15+F16+F17</f>
        <v>37686</v>
      </c>
      <c r="G14" s="26">
        <f>SUM(E14:F14)</f>
        <v>76472</v>
      </c>
      <c r="H14" s="26">
        <f>SUM(G14,D14)</f>
        <v>112624</v>
      </c>
      <c r="I14" s="25"/>
      <c r="J14" s="14"/>
      <c r="K14" s="14"/>
    </row>
    <row r="15" spans="1:11" ht="15" customHeight="1">
      <c r="A15" s="30" t="s">
        <v>11</v>
      </c>
      <c r="B15" s="31">
        <v>8554</v>
      </c>
      <c r="C15" s="31">
        <v>8601</v>
      </c>
      <c r="D15" s="29">
        <v>17155</v>
      </c>
      <c r="E15" s="31">
        <v>17839</v>
      </c>
      <c r="F15" s="31">
        <v>16651</v>
      </c>
      <c r="G15" s="29">
        <v>34490</v>
      </c>
      <c r="H15" s="29">
        <v>51645</v>
      </c>
      <c r="I15" s="14"/>
      <c r="J15" s="14"/>
      <c r="K15" s="14"/>
    </row>
    <row r="16" spans="1:11" ht="15" customHeight="1">
      <c r="A16" s="30" t="s">
        <v>10</v>
      </c>
      <c r="B16" s="31">
        <v>8931</v>
      </c>
      <c r="C16" s="31">
        <v>9293</v>
      </c>
      <c r="D16" s="29">
        <v>18224</v>
      </c>
      <c r="E16" s="31">
        <v>20184</v>
      </c>
      <c r="F16" s="31">
        <v>20179</v>
      </c>
      <c r="G16" s="29">
        <v>40363</v>
      </c>
      <c r="H16" s="29">
        <v>58587</v>
      </c>
      <c r="I16" s="14"/>
      <c r="J16" s="28"/>
      <c r="K16" s="14"/>
    </row>
    <row r="17" spans="1:14" ht="15" customHeight="1">
      <c r="A17" s="30" t="s">
        <v>9</v>
      </c>
      <c r="B17" s="29">
        <v>369</v>
      </c>
      <c r="C17" s="29">
        <v>404</v>
      </c>
      <c r="D17" s="29">
        <v>773</v>
      </c>
      <c r="E17" s="29">
        <v>763</v>
      </c>
      <c r="F17" s="29">
        <v>856</v>
      </c>
      <c r="G17" s="29">
        <v>1619</v>
      </c>
      <c r="H17" s="29">
        <v>2392</v>
      </c>
      <c r="I17" s="14"/>
      <c r="J17" s="28"/>
      <c r="K17" s="14"/>
    </row>
    <row r="18" spans="1:14" ht="15" customHeight="1">
      <c r="A18" s="27" t="s">
        <v>8</v>
      </c>
      <c r="B18" s="26">
        <v>140</v>
      </c>
      <c r="C18" s="26">
        <v>82</v>
      </c>
      <c r="D18" s="26">
        <f>SUM(B18:C18)</f>
        <v>222</v>
      </c>
      <c r="E18" s="26">
        <v>457</v>
      </c>
      <c r="F18" s="26">
        <v>225</v>
      </c>
      <c r="G18" s="26">
        <f>SUM(E18:F18)</f>
        <v>682</v>
      </c>
      <c r="H18" s="26">
        <f>SUM(G18,D18)</f>
        <v>904</v>
      </c>
      <c r="I18" s="25"/>
      <c r="J18" s="14"/>
      <c r="K18" s="24"/>
      <c r="L18" s="23"/>
      <c r="M18" s="14"/>
    </row>
    <row r="19" spans="1:14" ht="9" customHeight="1">
      <c r="A19" s="14"/>
      <c r="B19" s="11"/>
      <c r="C19" s="11"/>
      <c r="D19" s="11"/>
      <c r="E19" s="11"/>
      <c r="F19" s="11"/>
      <c r="G19" s="11"/>
      <c r="H19" s="11"/>
      <c r="I19" s="14"/>
      <c r="J19" s="14"/>
      <c r="K19" s="14"/>
    </row>
    <row r="20" spans="1:14" ht="15" customHeight="1">
      <c r="A20" s="22" t="s">
        <v>7</v>
      </c>
      <c r="B20" s="21">
        <f t="shared" ref="B20:H20" si="0">SUM(B8,B11,B14,B18)</f>
        <v>45732</v>
      </c>
      <c r="C20" s="21">
        <f t="shared" si="0"/>
        <v>47528</v>
      </c>
      <c r="D20" s="21">
        <f t="shared" si="0"/>
        <v>93260</v>
      </c>
      <c r="E20" s="21">
        <f t="shared" si="0"/>
        <v>125886</v>
      </c>
      <c r="F20" s="21">
        <f t="shared" si="0"/>
        <v>130393</v>
      </c>
      <c r="G20" s="21">
        <f t="shared" si="0"/>
        <v>256279</v>
      </c>
      <c r="H20" s="21">
        <f t="shared" si="0"/>
        <v>349539</v>
      </c>
      <c r="I20" s="20"/>
      <c r="J20" s="19"/>
      <c r="K20" s="18"/>
      <c r="L20" s="17"/>
      <c r="M20" s="17"/>
      <c r="N20" s="16"/>
    </row>
    <row r="21" spans="1:14" ht="12.75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4">
      <c r="A22" s="15" t="s">
        <v>6</v>
      </c>
      <c r="F22" s="2"/>
      <c r="G22" s="2"/>
      <c r="H22" s="2"/>
      <c r="I22" s="14"/>
      <c r="J22" s="14"/>
      <c r="K22" s="14"/>
    </row>
    <row r="23" spans="1:14" ht="12" customHeight="1"/>
    <row r="24" spans="1:14">
      <c r="A24" s="13" t="s">
        <v>5</v>
      </c>
    </row>
    <row r="25" spans="1:14">
      <c r="E25" s="12" t="s">
        <v>4</v>
      </c>
      <c r="F25" s="11">
        <f>SUM(H8)</f>
        <v>30363</v>
      </c>
      <c r="G25" s="10">
        <f>+F25/$F$28*100</f>
        <v>8.7091083798241709</v>
      </c>
    </row>
    <row r="26" spans="1:14">
      <c r="E26" s="12" t="s">
        <v>3</v>
      </c>
      <c r="F26" s="11">
        <f>SUM(H11)</f>
        <v>205648</v>
      </c>
      <c r="G26" s="10">
        <f>+F26/$F$28*100</f>
        <v>58.986619243621554</v>
      </c>
    </row>
    <row r="27" spans="1:14">
      <c r="E27" s="8" t="s">
        <v>2</v>
      </c>
      <c r="F27" s="11">
        <f>SUM(H14)</f>
        <v>112624</v>
      </c>
      <c r="G27" s="10">
        <f>+F27/$F$28*100</f>
        <v>32.30427237655428</v>
      </c>
    </row>
    <row r="28" spans="1:14">
      <c r="E28" s="6"/>
      <c r="F28" s="7">
        <f>SUM(F25:F27)</f>
        <v>348635</v>
      </c>
      <c r="G28" s="10">
        <f>+F28/$F$28*100</f>
        <v>100</v>
      </c>
    </row>
    <row r="29" spans="1:14">
      <c r="E29" s="6" t="s">
        <v>1</v>
      </c>
      <c r="F29" s="9">
        <v>809</v>
      </c>
      <c r="G29" s="8"/>
    </row>
    <row r="30" spans="1:14">
      <c r="E30" s="6" t="s">
        <v>0</v>
      </c>
      <c r="F30" s="7">
        <f>SUM(F28:F29)</f>
        <v>349444</v>
      </c>
      <c r="G30" s="6"/>
      <c r="H30" s="5"/>
    </row>
    <row r="37" spans="2:8">
      <c r="B37" s="4"/>
      <c r="C37" s="4"/>
      <c r="D37" s="4"/>
      <c r="E37" s="4"/>
      <c r="F37" s="4"/>
      <c r="G37" s="4"/>
      <c r="H37" s="4"/>
    </row>
    <row r="38" spans="2:8">
      <c r="B38" s="3"/>
      <c r="C38" s="3"/>
      <c r="D38" s="3"/>
      <c r="E38" s="3"/>
      <c r="F38" s="3"/>
      <c r="G38" s="3"/>
      <c r="H38" s="3"/>
    </row>
    <row r="39" spans="2:8">
      <c r="B39"/>
      <c r="C39"/>
      <c r="D39"/>
      <c r="E39"/>
      <c r="F39"/>
      <c r="G39"/>
      <c r="H39"/>
    </row>
    <row r="40" spans="2:8">
      <c r="B40" s="2"/>
      <c r="C40" s="2"/>
      <c r="D40" s="2"/>
      <c r="E40" s="2"/>
      <c r="F40" s="2"/>
      <c r="G40" s="2"/>
      <c r="H40" s="2"/>
    </row>
  </sheetData>
  <mergeCells count="4">
    <mergeCell ref="A1:H1"/>
    <mergeCell ref="A2:H2"/>
    <mergeCell ref="A3:H3"/>
    <mergeCell ref="H5:H6"/>
  </mergeCells>
  <printOptions horizontalCentered="1"/>
  <pageMargins left="0.51" right="0.51" top="0.79000000000000015" bottom="0.79000000000000015" header="0.59" footer="0.51"/>
  <pageSetup scale="93" orientation="landscape"/>
  <headerFooter alignWithMargins="0">
    <oddHeader>&amp;R&amp;"Arial,Negrita"&amp;14Resumen Estadístico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2017-06-07T03:23:34Z</dcterms:created>
  <dcterms:modified xsi:type="dcterms:W3CDTF">2017-06-08T00:11:14Z</dcterms:modified>
</cp:coreProperties>
</file>