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nombramientos" sheetId="1" r:id="rId1"/>
  </sheet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D10" i="1"/>
  <c r="G10"/>
  <c r="D11"/>
  <c r="G11"/>
  <c r="D12"/>
  <c r="G12"/>
  <c r="D13"/>
  <c r="G13"/>
  <c r="D14"/>
  <c r="G14"/>
  <c r="D15"/>
  <c r="G15"/>
  <c r="G16"/>
  <c r="H10"/>
  <c r="H11"/>
  <c r="H12"/>
  <c r="H13"/>
  <c r="H14"/>
  <c r="H15"/>
  <c r="H16"/>
  <c r="B17"/>
  <c r="C17"/>
  <c r="D17"/>
  <c r="D28"/>
  <c r="H28"/>
  <c r="B37"/>
  <c r="C37"/>
  <c r="D37"/>
  <c r="I28"/>
  <c r="D29"/>
  <c r="H29"/>
  <c r="I29"/>
  <c r="D30"/>
  <c r="H30"/>
  <c r="I30"/>
  <c r="D31"/>
  <c r="H31"/>
  <c r="I31"/>
  <c r="D32"/>
  <c r="H32"/>
  <c r="I32"/>
  <c r="D33"/>
  <c r="H33"/>
  <c r="I33"/>
  <c r="D34"/>
  <c r="H34"/>
  <c r="I34"/>
  <c r="D35"/>
  <c r="H35"/>
  <c r="I35"/>
  <c r="H36"/>
  <c r="I36"/>
</calcChain>
</file>

<file path=xl/sharedStrings.xml><?xml version="1.0" encoding="utf-8"?>
<sst xmlns="http://schemas.openxmlformats.org/spreadsheetml/2006/main" count="48" uniqueCount="32">
  <si>
    <t>FUENTE: Nómina de la quincena 03 de 2017,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</si>
  <si>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a la Coordinación de Universidad Abierta y Educación a Distancia.</t>
    </r>
  </si>
  <si>
    <r>
      <t>b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</si>
  <si>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</si>
  <si>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</si>
  <si>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</si>
  <si>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</si>
  <si>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</si>
  <si>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</si>
  <si>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</si>
  <si>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</si>
  <si>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</si>
  <si>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</si>
  <si>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</si>
  <si>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</si>
  <si>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</si>
  <si>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</si>
  <si>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</si>
  <si>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</si>
  <si>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</si>
  <si>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</si>
  <si>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</si>
  <si>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</si>
  <si>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</si>
  <si>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</si>
  <si>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</si>
  <si>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</si>
  <si>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</si>
  <si>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</si>
  <si>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</si>
  <si>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2017</t>
  </si>
  <si>
    <t>UNAM. PERSONAL ACADÉMICO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</si>
</sst>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vertical="center"/>
    </xf>
    <xf numFmtId="165" fontId="1" fillId="0" borderId="0" xfId="0" applyNumberFormat="1" applyFont="1"/>
    <xf numFmtId="1" fontId="1" fillId="0" borderId="0" xfId="0" applyNumberFormat="1" applyFont="1"/>
    <xf numFmtId="0" fontId="5" fillId="0" borderId="0" xfId="0" applyFont="1" applyFill="1"/>
    <xf numFmtId="3" fontId="1" fillId="0" borderId="0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5" fontId="5" fillId="0" borderId="0" xfId="0" applyNumberFormat="1" applyFont="1"/>
    <xf numFmtId="1" fontId="5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figura académica</a:t>
            </a:r>
          </a:p>
        </c:rich>
      </c:tx>
      <c:layout>
        <c:manualLayout>
          <c:xMode val="edge"/>
          <c:yMode val="edge"/>
          <c:x val="0.2719615269610286"/>
          <c:y val="3.3357383190537285E-2"/>
        </c:manualLayout>
      </c:layout>
      <c:spPr>
        <a:noFill/>
        <a:ln w="25400">
          <a:noFill/>
        </a:ln>
      </c:spPr>
    </c:title>
    <c:view3D>
      <c:rotX val="20"/>
      <c:perspective val="0"/>
    </c:view3D>
    <c:plotArea>
      <c:layout>
        <c:manualLayout>
          <c:layoutTarget val="inner"/>
          <c:xMode val="edge"/>
          <c:yMode val="edge"/>
          <c:x val="0.12636054881551817"/>
          <c:y val="0.3004968294892344"/>
          <c:w val="0.65843381433544013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spPr>
              <a:solidFill>
                <a:srgbClr val="006411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E6934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CF30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3030426752211529E-2"/>
                  <c:y val="-1.276640419947507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4376591814912033E-2"/>
                  <c:y val="-1.0172712017555182E-2"/>
                </c:manualLayout>
              </c:layout>
              <c:tx>
                <c:rich>
                  <a:bodyPr/>
                  <a:lstStyle/>
                  <a:p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Profesor de Carrera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11.2%</a:t>
                    </a:r>
                  </a:p>
                </c:rich>
              </c:tx>
              <c:dLblPos val="bestFit"/>
            </c:dLbl>
            <c:dLbl>
              <c:idx val="2"/>
              <c:layout>
                <c:manualLayout>
                  <c:x val="-5.3486925245454552E-3"/>
                  <c:y val="1.2391549416978622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2.5192378730436473E-2"/>
                  <c:y val="1.060195344434404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1.5031204432779234E-2"/>
                  <c:y val="-9.7104255410696682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3.6739574219889206E-3"/>
                  <c:y val="-3.187160621315780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nombramientos!$F$10:$F$15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nombramientos!$G$10:$G$15</c:f>
              <c:numCache>
                <c:formatCode>#,##0</c:formatCode>
                <c:ptCount val="6"/>
                <c:pt idx="0">
                  <c:v>2615</c:v>
                </c:pt>
                <c:pt idx="1">
                  <c:v>5487</c:v>
                </c:pt>
                <c:pt idx="2">
                  <c:v>4451</c:v>
                </c:pt>
                <c:pt idx="3">
                  <c:v>31558</c:v>
                </c:pt>
                <c:pt idx="4">
                  <c:v>4982</c:v>
                </c:pt>
                <c:pt idx="5">
                  <c:v>205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subsistema</a:t>
            </a:r>
          </a:p>
        </c:rich>
      </c:tx>
      <c:layout>
        <c:manualLayout>
          <c:xMode val="edge"/>
          <c:yMode val="edge"/>
          <c:x val="0.30265440712316038"/>
          <c:y val="6.2788792967144194E-2"/>
        </c:manualLayout>
      </c:layout>
      <c:overlay val="1"/>
      <c:spPr>
        <a:noFill/>
        <a:ln w="25400">
          <a:noFill/>
        </a:ln>
      </c:spPr>
    </c:title>
    <c:view3D>
      <c:rotX val="20"/>
      <c:rotY val="100"/>
      <c:perspective val="0"/>
    </c:view3D>
    <c:plotArea>
      <c:layout>
        <c:manualLayout>
          <c:layoutTarget val="inner"/>
          <c:xMode val="edge"/>
          <c:yMode val="edge"/>
          <c:x val="0.19377005880594039"/>
          <c:y val="0.28147211286089291"/>
          <c:w val="0.52351199269490223"/>
          <c:h val="0.5090886053036474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spPr>
              <a:solidFill>
                <a:srgbClr val="4F622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DD0806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984807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9.8046289668336905E-3"/>
                  <c:y val="1.2890400534252749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5.2556430446194277E-2"/>
                  <c:y val="0.11811551662551056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1.6374707706991173E-2"/>
                  <c:y val="-1.6918417742160938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6.9078325735598842E-2"/>
                  <c:y val="-2.3809448818897641E-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Unidades Multidisciplinarias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23.2%</a:t>
                    </a:r>
                  </a:p>
                </c:rich>
              </c:tx>
              <c:dLblPos val="bestFit"/>
            </c:dLbl>
            <c:dLbl>
              <c:idx val="5"/>
              <c:layout>
                <c:manualLayout>
                  <c:x val="-4.7922309711286089E-2"/>
                  <c:y val="-7.6217987544456398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6056502028155575E-2"/>
                  <c:y val="-2.2169004022426192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nombramientos!$F$28:$F$35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nombramientos!$H$28:$H$35</c:f>
              <c:numCache>
                <c:formatCode>0</c:formatCode>
                <c:ptCount val="8"/>
                <c:pt idx="0">
                  <c:v>1498</c:v>
                </c:pt>
                <c:pt idx="1">
                  <c:v>2998</c:v>
                </c:pt>
                <c:pt idx="2">
                  <c:v>24058</c:v>
                </c:pt>
                <c:pt idx="3">
                  <c:v>939</c:v>
                </c:pt>
                <c:pt idx="4">
                  <c:v>11463</c:v>
                </c:pt>
                <c:pt idx="5">
                  <c:v>3139</c:v>
                </c:pt>
                <c:pt idx="6">
                  <c:v>3724</c:v>
                </c:pt>
                <c:pt idx="7">
                  <c:v>1479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33" r="0.750000000000001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38100</xdr:rowOff>
    </xdr:from>
    <xdr:to>
      <xdr:col>10</xdr:col>
      <xdr:colOff>695325</xdr:colOff>
      <xdr:row>19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48000" y="2847975"/>
          <a:ext cx="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48000" y="2847975"/>
          <a:ext cx="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44</xdr:row>
      <xdr:rowOff>0</xdr:rowOff>
    </xdr:from>
    <xdr:to>
      <xdr:col>2</xdr:col>
      <xdr:colOff>117610</xdr:colOff>
      <xdr:row>44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7175" y="7429500"/>
          <a:ext cx="11443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685800</xdr:colOff>
      <xdr:row>44</xdr:row>
      <xdr:rowOff>0</xdr:rowOff>
    </xdr:from>
    <xdr:to>
      <xdr:col>3</xdr:col>
      <xdr:colOff>120597</xdr:colOff>
      <xdr:row>44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09800" y="7429500"/>
          <a:ext cx="196797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334000" y="62134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334000" y="62007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38100</xdr:colOff>
      <xdr:row>19</xdr:row>
      <xdr:rowOff>76200</xdr:rowOff>
    </xdr:from>
    <xdr:to>
      <xdr:col>10</xdr:col>
      <xdr:colOff>695325</xdr:colOff>
      <xdr:row>37</xdr:row>
      <xdr:rowOff>104775</xdr:rowOff>
    </xdr:to>
    <xdr:graphicFrame macro="">
      <xdr:nvGraphicFramePr>
        <xdr:cNvPr id="69" name="7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zoomScaleNormal="100" workbookViewId="0">
      <selection sqref="A1:K1"/>
    </sheetView>
  </sheetViews>
  <sheetFormatPr baseColWidth="10" defaultRowHeight="12.75"/>
  <cols>
    <col min="1" max="1" width="43.42578125" style="1" customWidth="1"/>
    <col min="2" max="4" width="10.42578125" style="2" customWidth="1"/>
    <col min="5" max="5" width="11.42578125" style="2"/>
    <col min="6" max="16384" width="11.42578125" style="1"/>
  </cols>
  <sheetData>
    <row r="1" spans="1:11" ht="15" customHeight="1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" customHeight="1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 customHeight="1">
      <c r="A4" s="44"/>
      <c r="B4" s="44"/>
      <c r="C4" s="44"/>
      <c r="D4" s="44"/>
      <c r="E4" s="44"/>
      <c r="F4" s="44"/>
      <c r="G4" s="44"/>
    </row>
    <row r="5" spans="1:11" ht="15" customHeight="1">
      <c r="A5" s="47" t="s">
        <v>29</v>
      </c>
      <c r="B5" s="47"/>
      <c r="C5" s="47"/>
      <c r="D5" s="47"/>
      <c r="E5" s="44"/>
      <c r="F5" s="44"/>
      <c r="G5" s="44"/>
    </row>
    <row r="6" spans="1:11" ht="15" customHeight="1"/>
    <row r="7" spans="1:11" ht="15" customHeight="1">
      <c r="A7" s="27"/>
      <c r="B7" s="48" t="s">
        <v>18</v>
      </c>
      <c r="C7" s="48"/>
      <c r="D7" s="48"/>
      <c r="F7" s="43"/>
      <c r="G7" s="43"/>
      <c r="H7" s="43"/>
    </row>
    <row r="8" spans="1:11" s="41" customFormat="1" ht="15" customHeight="1">
      <c r="A8" s="26" t="s">
        <v>28</v>
      </c>
      <c r="B8" s="25" t="s">
        <v>16</v>
      </c>
      <c r="C8" s="25" t="s">
        <v>15</v>
      </c>
      <c r="D8" s="25" t="s">
        <v>14</v>
      </c>
      <c r="E8" s="2"/>
      <c r="F8" s="42"/>
      <c r="G8" s="42"/>
      <c r="H8" s="42"/>
    </row>
    <row r="9" spans="1:11" ht="9" customHeight="1">
      <c r="A9" s="16"/>
      <c r="B9" s="24"/>
      <c r="C9" s="24"/>
      <c r="D9" s="24"/>
      <c r="F9" s="18"/>
      <c r="G9" s="18"/>
      <c r="H9" s="18"/>
    </row>
    <row r="10" spans="1:11" ht="15" customHeight="1">
      <c r="A10" s="20" t="s">
        <v>27</v>
      </c>
      <c r="B10" s="7">
        <v>1680</v>
      </c>
      <c r="C10" s="7">
        <v>935</v>
      </c>
      <c r="D10" s="7">
        <f t="shared" ref="D10:D15" si="0">SUM(B10:C10)</f>
        <v>2615</v>
      </c>
      <c r="E10" s="1"/>
      <c r="F10" s="38" t="s">
        <v>27</v>
      </c>
      <c r="G10" s="35">
        <f t="shared" ref="G10:G15" si="1">D10</f>
        <v>2615</v>
      </c>
      <c r="H10" s="37">
        <f t="shared" ref="H10:H16" si="2">+(G10/$G$16)*100</f>
        <v>5.3044748265649719</v>
      </c>
    </row>
    <row r="11" spans="1:11" ht="15" customHeight="1">
      <c r="A11" s="20" t="s">
        <v>26</v>
      </c>
      <c r="B11" s="7">
        <v>3040</v>
      </c>
      <c r="C11" s="7">
        <v>2447</v>
      </c>
      <c r="D11" s="7">
        <f t="shared" si="0"/>
        <v>5487</v>
      </c>
      <c r="E11" s="1"/>
      <c r="F11" s="38" t="s">
        <v>26</v>
      </c>
      <c r="G11" s="35">
        <f t="shared" si="1"/>
        <v>5487</v>
      </c>
      <c r="H11" s="37">
        <f t="shared" si="2"/>
        <v>11.130268976429065</v>
      </c>
    </row>
    <row r="12" spans="1:11" ht="15" customHeight="1">
      <c r="A12" s="20" t="s">
        <v>25</v>
      </c>
      <c r="B12" s="7">
        <v>2173</v>
      </c>
      <c r="C12" s="7">
        <v>2278</v>
      </c>
      <c r="D12" s="7">
        <f t="shared" si="0"/>
        <v>4451</v>
      </c>
      <c r="E12" s="1"/>
      <c r="F12" s="38" t="s">
        <v>25</v>
      </c>
      <c r="G12" s="35">
        <f t="shared" si="1"/>
        <v>4451</v>
      </c>
      <c r="H12" s="37">
        <f t="shared" si="2"/>
        <v>9.0287638443750247</v>
      </c>
    </row>
    <row r="13" spans="1:11" ht="15" customHeight="1">
      <c r="A13" s="20" t="s">
        <v>24</v>
      </c>
      <c r="B13" s="7">
        <v>17684</v>
      </c>
      <c r="C13" s="7">
        <v>13874</v>
      </c>
      <c r="D13" s="7">
        <f t="shared" si="0"/>
        <v>31558</v>
      </c>
      <c r="E13" s="1"/>
      <c r="F13" s="38" t="s">
        <v>24</v>
      </c>
      <c r="G13" s="35">
        <f t="shared" si="1"/>
        <v>31558</v>
      </c>
      <c r="H13" s="37">
        <f t="shared" si="2"/>
        <v>64.014767333360382</v>
      </c>
    </row>
    <row r="14" spans="1:11" ht="15" customHeight="1">
      <c r="A14" s="20" t="s">
        <v>23</v>
      </c>
      <c r="B14" s="7">
        <v>2671</v>
      </c>
      <c r="C14" s="7">
        <v>2311</v>
      </c>
      <c r="D14" s="7">
        <f t="shared" si="0"/>
        <v>4982</v>
      </c>
      <c r="E14" s="1"/>
      <c r="F14" s="38" t="s">
        <v>22</v>
      </c>
      <c r="G14" s="35">
        <f t="shared" si="1"/>
        <v>4982</v>
      </c>
      <c r="H14" s="37">
        <f t="shared" si="2"/>
        <v>10.10588664854558</v>
      </c>
    </row>
    <row r="15" spans="1:11" ht="15" customHeight="1">
      <c r="A15" s="40" t="s">
        <v>21</v>
      </c>
      <c r="B15" s="39">
        <v>152</v>
      </c>
      <c r="C15" s="39">
        <v>53</v>
      </c>
      <c r="D15" s="39">
        <f t="shared" si="0"/>
        <v>205</v>
      </c>
      <c r="E15" s="1"/>
      <c r="F15" s="38" t="s">
        <v>20</v>
      </c>
      <c r="G15" s="35">
        <f t="shared" si="1"/>
        <v>205</v>
      </c>
      <c r="H15" s="37">
        <f t="shared" si="2"/>
        <v>0.4158383707249787</v>
      </c>
    </row>
    <row r="16" spans="1:11" ht="9" customHeight="1">
      <c r="A16" s="16"/>
      <c r="B16" s="36"/>
      <c r="C16" s="36"/>
      <c r="D16" s="36"/>
      <c r="F16" s="18"/>
      <c r="G16" s="35">
        <f>SUM(G10:G15)</f>
        <v>49298</v>
      </c>
      <c r="H16" s="34">
        <f t="shared" si="2"/>
        <v>100</v>
      </c>
    </row>
    <row r="17" spans="1:14" ht="15" customHeight="1">
      <c r="A17" s="12" t="s">
        <v>4</v>
      </c>
      <c r="B17" s="11">
        <f>SUM(B10:B15)</f>
        <v>27400</v>
      </c>
      <c r="C17" s="11">
        <f>SUM(C10:C15)</f>
        <v>21898</v>
      </c>
      <c r="D17" s="11">
        <f>SUM(D10:D15)</f>
        <v>49298</v>
      </c>
      <c r="E17" s="1"/>
      <c r="G17" s="22"/>
      <c r="H17" s="22"/>
    </row>
    <row r="18" spans="1:14" ht="12.75" customHeight="1">
      <c r="A18" s="32"/>
      <c r="B18" s="33"/>
      <c r="C18" s="33"/>
      <c r="D18" s="33"/>
      <c r="E18" s="33"/>
      <c r="F18" s="32"/>
      <c r="G18" s="31"/>
      <c r="H18" s="31"/>
    </row>
    <row r="19" spans="1:14" ht="12.75" customHeight="1">
      <c r="A19" s="32"/>
      <c r="B19" s="33"/>
      <c r="C19" s="33"/>
      <c r="D19" s="33"/>
      <c r="E19" s="33"/>
      <c r="F19" s="32"/>
      <c r="G19" s="31"/>
      <c r="H19" s="31"/>
    </row>
    <row r="20" spans="1:14" ht="12.75" customHeight="1">
      <c r="A20" s="32"/>
      <c r="B20" s="33"/>
      <c r="C20" s="33"/>
      <c r="D20" s="33"/>
      <c r="E20" s="33"/>
      <c r="F20" s="32"/>
      <c r="G20" s="31"/>
      <c r="H20" s="31"/>
    </row>
    <row r="21" spans="1:14" s="31" customFormat="1" ht="12.75" customHeight="1">
      <c r="B21" s="24"/>
      <c r="C21" s="24"/>
      <c r="D21" s="24"/>
      <c r="E21" s="24"/>
      <c r="F21" s="16"/>
      <c r="G21" s="1"/>
      <c r="H21" s="1"/>
    </row>
    <row r="22" spans="1:14">
      <c r="B22" s="1"/>
      <c r="C22" s="1"/>
      <c r="D22" s="1"/>
      <c r="E22" s="4"/>
      <c r="F22" s="30"/>
    </row>
    <row r="23" spans="1:14" ht="15" customHeight="1">
      <c r="A23" s="46" t="s">
        <v>19</v>
      </c>
      <c r="B23" s="46"/>
      <c r="C23" s="46"/>
      <c r="D23" s="46"/>
      <c r="E23" s="4"/>
      <c r="F23" s="30"/>
    </row>
    <row r="24" spans="1:14" ht="13.5" customHeight="1">
      <c r="A24" s="29"/>
      <c r="B24" s="29"/>
      <c r="C24" s="28"/>
      <c r="D24" s="16"/>
      <c r="E24" s="1"/>
    </row>
    <row r="25" spans="1:14" ht="15" customHeight="1">
      <c r="A25" s="27"/>
      <c r="B25" s="48" t="s">
        <v>18</v>
      </c>
      <c r="C25" s="48"/>
      <c r="D25" s="48"/>
      <c r="E25" s="1"/>
    </row>
    <row r="26" spans="1:14" ht="15" customHeight="1">
      <c r="A26" s="26" t="s">
        <v>17</v>
      </c>
      <c r="B26" s="25" t="s">
        <v>16</v>
      </c>
      <c r="C26" s="25" t="s">
        <v>15</v>
      </c>
      <c r="D26" s="25" t="s">
        <v>14</v>
      </c>
      <c r="E26" s="1"/>
    </row>
    <row r="27" spans="1:14" ht="9" customHeight="1">
      <c r="A27" s="16"/>
      <c r="B27" s="24"/>
      <c r="C27" s="24"/>
      <c r="D27" s="24"/>
      <c r="E27" s="1"/>
      <c r="F27" s="18"/>
      <c r="G27" s="23"/>
      <c r="H27" s="23"/>
      <c r="I27" s="23"/>
    </row>
    <row r="28" spans="1:14" ht="15" customHeight="1">
      <c r="A28" s="20" t="s">
        <v>13</v>
      </c>
      <c r="B28" s="19">
        <v>712</v>
      </c>
      <c r="C28" s="19">
        <v>786</v>
      </c>
      <c r="D28" s="19">
        <f t="shared" ref="D28:D35" si="3">SUM(B28:C28)</f>
        <v>1498</v>
      </c>
      <c r="E28" s="1"/>
      <c r="F28" s="13" t="s">
        <v>13</v>
      </c>
      <c r="G28" s="18"/>
      <c r="H28" s="14">
        <f t="shared" ref="H28:H35" si="4">D28</f>
        <v>1498</v>
      </c>
      <c r="I28" s="13">
        <f t="shared" ref="I28:I35" si="5">D28/$D$37*100</f>
        <v>3.038662826078137</v>
      </c>
      <c r="J28" s="17"/>
      <c r="L28" s="22"/>
      <c r="M28" s="21"/>
      <c r="N28" s="2"/>
    </row>
    <row r="29" spans="1:14" ht="15" customHeight="1">
      <c r="A29" s="20" t="s">
        <v>12</v>
      </c>
      <c r="B29" s="19">
        <v>1973</v>
      </c>
      <c r="C29" s="19">
        <v>1025</v>
      </c>
      <c r="D29" s="19">
        <f t="shared" si="3"/>
        <v>2998</v>
      </c>
      <c r="E29" s="1"/>
      <c r="F29" s="13" t="s">
        <v>12</v>
      </c>
      <c r="G29" s="18"/>
      <c r="H29" s="14">
        <f t="shared" si="4"/>
        <v>2998</v>
      </c>
      <c r="I29" s="13">
        <f t="shared" si="5"/>
        <v>6.081382611870664</v>
      </c>
      <c r="J29" s="17"/>
      <c r="L29" s="22"/>
      <c r="M29" s="21"/>
      <c r="N29" s="2"/>
    </row>
    <row r="30" spans="1:14" ht="15" customHeight="1">
      <c r="A30" s="20" t="s">
        <v>11</v>
      </c>
      <c r="B30" s="19">
        <v>14048</v>
      </c>
      <c r="C30" s="19">
        <v>10010</v>
      </c>
      <c r="D30" s="19">
        <f t="shared" si="3"/>
        <v>24058</v>
      </c>
      <c r="E30" s="1"/>
      <c r="F30" s="13" t="s">
        <v>11</v>
      </c>
      <c r="G30" s="18"/>
      <c r="H30" s="14">
        <f t="shared" si="4"/>
        <v>24058</v>
      </c>
      <c r="I30" s="13">
        <f t="shared" si="5"/>
        <v>48.801168404397743</v>
      </c>
      <c r="L30" s="22"/>
      <c r="M30" s="21"/>
      <c r="N30" s="2"/>
    </row>
    <row r="31" spans="1:14" ht="15" customHeight="1">
      <c r="A31" s="20" t="s">
        <v>10</v>
      </c>
      <c r="B31" s="19">
        <v>335</v>
      </c>
      <c r="C31" s="19">
        <v>604</v>
      </c>
      <c r="D31" s="19">
        <f t="shared" si="3"/>
        <v>939</v>
      </c>
      <c r="E31" s="1"/>
      <c r="F31" s="13" t="s">
        <v>10</v>
      </c>
      <c r="G31" s="18"/>
      <c r="H31" s="14">
        <f t="shared" si="4"/>
        <v>939</v>
      </c>
      <c r="I31" s="13">
        <f t="shared" si="5"/>
        <v>1.9047425859061222</v>
      </c>
      <c r="L31" s="22"/>
      <c r="M31" s="21"/>
      <c r="N31" s="2"/>
    </row>
    <row r="32" spans="1:14" ht="15" customHeight="1">
      <c r="A32" s="20" t="s">
        <v>9</v>
      </c>
      <c r="B32" s="19">
        <v>6170</v>
      </c>
      <c r="C32" s="19">
        <v>5293</v>
      </c>
      <c r="D32" s="19">
        <f t="shared" si="3"/>
        <v>11463</v>
      </c>
      <c r="E32" s="1"/>
      <c r="F32" s="13" t="s">
        <v>9</v>
      </c>
      <c r="G32" s="18"/>
      <c r="H32" s="14">
        <f t="shared" si="4"/>
        <v>11463</v>
      </c>
      <c r="I32" s="13">
        <f t="shared" si="5"/>
        <v>23.252464603026493</v>
      </c>
      <c r="J32" s="17"/>
      <c r="L32" s="22"/>
      <c r="M32" s="21"/>
      <c r="N32" s="2"/>
    </row>
    <row r="33" spans="1:14" ht="15" customHeight="1">
      <c r="A33" s="20" t="s">
        <v>8</v>
      </c>
      <c r="B33" s="19">
        <v>1436</v>
      </c>
      <c r="C33" s="19">
        <v>1703</v>
      </c>
      <c r="D33" s="19">
        <f t="shared" si="3"/>
        <v>3139</v>
      </c>
      <c r="E33" s="1"/>
      <c r="F33" s="13" t="s">
        <v>8</v>
      </c>
      <c r="G33" s="18"/>
      <c r="H33" s="14">
        <f t="shared" si="4"/>
        <v>3139</v>
      </c>
      <c r="I33" s="13">
        <f t="shared" si="5"/>
        <v>6.3673982717351612</v>
      </c>
      <c r="L33" s="22"/>
      <c r="M33" s="21"/>
      <c r="N33" s="2"/>
    </row>
    <row r="34" spans="1:14" ht="15" customHeight="1">
      <c r="A34" s="20" t="s">
        <v>7</v>
      </c>
      <c r="B34" s="19">
        <v>2003</v>
      </c>
      <c r="C34" s="19">
        <v>1721</v>
      </c>
      <c r="D34" s="19">
        <f t="shared" si="3"/>
        <v>3724</v>
      </c>
      <c r="E34" s="1"/>
      <c r="F34" s="13" t="s">
        <v>7</v>
      </c>
      <c r="G34" s="18"/>
      <c r="H34" s="14">
        <f t="shared" si="4"/>
        <v>3724</v>
      </c>
      <c r="I34" s="13">
        <f t="shared" si="5"/>
        <v>7.5540589881942468</v>
      </c>
      <c r="L34" s="22"/>
      <c r="M34" s="21"/>
      <c r="N34" s="2"/>
    </row>
    <row r="35" spans="1:14" ht="15" customHeight="1">
      <c r="A35" s="20" t="s">
        <v>6</v>
      </c>
      <c r="B35" s="19">
        <v>723</v>
      </c>
      <c r="C35" s="19">
        <v>756</v>
      </c>
      <c r="D35" s="19">
        <f t="shared" si="3"/>
        <v>1479</v>
      </c>
      <c r="E35" s="1"/>
      <c r="F35" s="13" t="s">
        <v>5</v>
      </c>
      <c r="G35" s="18"/>
      <c r="H35" s="14">
        <f t="shared" si="4"/>
        <v>1479</v>
      </c>
      <c r="I35" s="13">
        <f t="shared" si="5"/>
        <v>3.0001217087914318</v>
      </c>
      <c r="J35" s="17"/>
      <c r="M35" s="17"/>
    </row>
    <row r="36" spans="1:14" ht="9" customHeight="1">
      <c r="A36" s="16"/>
      <c r="B36" s="15"/>
      <c r="C36" s="15"/>
      <c r="D36" s="15"/>
      <c r="E36" s="1"/>
      <c r="F36" s="14"/>
      <c r="G36" s="14"/>
      <c r="H36" s="14">
        <f>SUM(H28:H35)</f>
        <v>49298</v>
      </c>
      <c r="I36" s="13">
        <f>D37/$D$37*100</f>
        <v>100</v>
      </c>
    </row>
    <row r="37" spans="1:14" ht="15" customHeight="1">
      <c r="A37" s="12" t="s">
        <v>4</v>
      </c>
      <c r="B37" s="11">
        <f>SUM(B28:B35)</f>
        <v>27400</v>
      </c>
      <c r="C37" s="11">
        <f>SUM(C28:C35)</f>
        <v>21898</v>
      </c>
      <c r="D37" s="11">
        <f>SUM(B37:C37)</f>
        <v>49298</v>
      </c>
      <c r="E37" s="1"/>
    </row>
    <row r="38" spans="1:14" ht="12.75" customHeight="1">
      <c r="A38" s="2"/>
      <c r="C38" s="1"/>
      <c r="D38" s="1"/>
      <c r="E38" s="1"/>
    </row>
    <row r="39" spans="1:14">
      <c r="A39" s="10" t="s">
        <v>3</v>
      </c>
      <c r="B39" s="7"/>
      <c r="C39" s="7"/>
      <c r="D39" s="7"/>
      <c r="E39" s="7"/>
      <c r="F39" s="6"/>
      <c r="G39" s="6"/>
      <c r="H39" s="6"/>
      <c r="I39" s="6"/>
      <c r="J39" s="6"/>
    </row>
    <row r="40" spans="1:14">
      <c r="A40" s="9" t="s">
        <v>2</v>
      </c>
      <c r="B40" s="8"/>
      <c r="C40" s="7"/>
      <c r="D40" s="7"/>
      <c r="E40" s="7"/>
      <c r="F40" s="6"/>
      <c r="G40" s="6"/>
      <c r="H40" s="6"/>
      <c r="I40" s="6"/>
      <c r="J40" s="6"/>
    </row>
    <row r="41" spans="1:14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4">
      <c r="B42" s="1"/>
      <c r="C42" s="1"/>
      <c r="D42" s="1"/>
      <c r="E42" s="1"/>
      <c r="G42" s="5"/>
      <c r="H42" s="4"/>
    </row>
    <row r="43" spans="1:14">
      <c r="A43" s="3" t="s">
        <v>0</v>
      </c>
    </row>
    <row r="44" spans="1:14">
      <c r="B44" s="1"/>
      <c r="C44" s="1"/>
      <c r="D44" s="1"/>
    </row>
  </sheetData>
  <mergeCells count="7">
    <mergeCell ref="A41:K41"/>
    <mergeCell ref="A1:K1"/>
    <mergeCell ref="A2:K2"/>
    <mergeCell ref="A5:D5"/>
    <mergeCell ref="B7:D7"/>
    <mergeCell ref="A23:D23"/>
    <mergeCell ref="B25:D25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2017-06-07T03:10:58Z</dcterms:created>
  <dcterms:modified xsi:type="dcterms:W3CDTF">2017-06-08T00:08:48Z</dcterms:modified>
</cp:coreProperties>
</file>